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dfs01\share\ZamPubliczne\PRZETARGI 2025\5. Postepowania powyzej 130tys\57. Leki (5)\2. SWZ\"/>
    </mc:Choice>
  </mc:AlternateContent>
  <xr:revisionPtr revIDLastSave="0" documentId="13_ncr:1_{2CA63160-11B4-4F8B-A205-971C219F73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ac" sheetId="3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472" i="3" l="1"/>
  <c r="N471" i="3"/>
  <c r="N448" i="3"/>
  <c r="N447" i="3"/>
  <c r="S432" i="3"/>
  <c r="S431" i="3"/>
  <c r="N432" i="3"/>
  <c r="N431" i="3"/>
  <c r="T431" i="3" s="1"/>
  <c r="S412" i="3"/>
  <c r="S413" i="3"/>
  <c r="S414" i="3"/>
  <c r="N412" i="3"/>
  <c r="N413" i="3"/>
  <c r="N414" i="3"/>
  <c r="T414" i="3" s="1"/>
  <c r="S411" i="3"/>
  <c r="N411" i="3"/>
  <c r="S364" i="3"/>
  <c r="N364" i="3"/>
  <c r="N329" i="3"/>
  <c r="N330" i="3"/>
  <c r="N331" i="3"/>
  <c r="N332" i="3"/>
  <c r="N333" i="3"/>
  <c r="N334" i="3"/>
  <c r="N335" i="3"/>
  <c r="N336" i="3"/>
  <c r="N337" i="3"/>
  <c r="N338" i="3"/>
  <c r="N339" i="3"/>
  <c r="N340" i="3"/>
  <c r="N341" i="3"/>
  <c r="N342" i="3"/>
  <c r="N343" i="3"/>
  <c r="N344" i="3"/>
  <c r="N345" i="3"/>
  <c r="N346" i="3"/>
  <c r="N347" i="3"/>
  <c r="S328" i="3"/>
  <c r="N328" i="3"/>
  <c r="T328" i="3" s="1"/>
  <c r="S286" i="3"/>
  <c r="S285" i="3"/>
  <c r="N286" i="3"/>
  <c r="T286" i="3" s="1"/>
  <c r="N285" i="3"/>
  <c r="T285" i="3" s="1"/>
  <c r="S131" i="3"/>
  <c r="S132" i="3"/>
  <c r="S133" i="3"/>
  <c r="S134" i="3"/>
  <c r="S135" i="3"/>
  <c r="S136" i="3"/>
  <c r="S137" i="3"/>
  <c r="S138" i="3"/>
  <c r="S139" i="3"/>
  <c r="S140" i="3"/>
  <c r="S141" i="3"/>
  <c r="S142" i="3"/>
  <c r="S143" i="3"/>
  <c r="S144" i="3"/>
  <c r="S145" i="3"/>
  <c r="S146" i="3"/>
  <c r="S147" i="3"/>
  <c r="S148" i="3"/>
  <c r="S149" i="3"/>
  <c r="S150" i="3"/>
  <c r="S151" i="3"/>
  <c r="S152" i="3"/>
  <c r="S153" i="3"/>
  <c r="S154" i="3"/>
  <c r="S155" i="3"/>
  <c r="S156" i="3"/>
  <c r="S157" i="3"/>
  <c r="S158" i="3"/>
  <c r="S159" i="3"/>
  <c r="S160" i="3"/>
  <c r="S161" i="3"/>
  <c r="S162" i="3"/>
  <c r="S163" i="3"/>
  <c r="S164" i="3"/>
  <c r="S165" i="3"/>
  <c r="S166" i="3"/>
  <c r="S167" i="3"/>
  <c r="S168" i="3"/>
  <c r="S169" i="3"/>
  <c r="S170" i="3"/>
  <c r="S171" i="3"/>
  <c r="S172" i="3"/>
  <c r="S173" i="3"/>
  <c r="S174" i="3"/>
  <c r="S175" i="3"/>
  <c r="S176" i="3"/>
  <c r="S177" i="3"/>
  <c r="S178" i="3"/>
  <c r="S179" i="3"/>
  <c r="S180" i="3"/>
  <c r="S181" i="3"/>
  <c r="S182" i="3"/>
  <c r="S183" i="3"/>
  <c r="S184" i="3"/>
  <c r="S185" i="3"/>
  <c r="S186" i="3"/>
  <c r="S187" i="3"/>
  <c r="S188" i="3"/>
  <c r="S189" i="3"/>
  <c r="S190" i="3"/>
  <c r="S191" i="3"/>
  <c r="S192" i="3"/>
  <c r="S193" i="3"/>
  <c r="S194" i="3"/>
  <c r="S195" i="3"/>
  <c r="S196" i="3"/>
  <c r="S197" i="3"/>
  <c r="S198" i="3"/>
  <c r="S199" i="3"/>
  <c r="S200" i="3"/>
  <c r="S201" i="3"/>
  <c r="S202" i="3"/>
  <c r="S203" i="3"/>
  <c r="S204" i="3"/>
  <c r="S205" i="3"/>
  <c r="S206" i="3"/>
  <c r="S207" i="3"/>
  <c r="S208" i="3"/>
  <c r="S209" i="3"/>
  <c r="S210" i="3"/>
  <c r="S211" i="3"/>
  <c r="S212" i="3"/>
  <c r="S213" i="3"/>
  <c r="S214" i="3"/>
  <c r="S215" i="3"/>
  <c r="S216" i="3"/>
  <c r="S217" i="3"/>
  <c r="S218" i="3"/>
  <c r="S219" i="3"/>
  <c r="S220" i="3"/>
  <c r="S221" i="3"/>
  <c r="S222" i="3"/>
  <c r="S223" i="3"/>
  <c r="S224" i="3"/>
  <c r="S225" i="3"/>
  <c r="S226" i="3"/>
  <c r="S227" i="3"/>
  <c r="S228" i="3"/>
  <c r="S229" i="3"/>
  <c r="S230" i="3"/>
  <c r="S231" i="3"/>
  <c r="S232" i="3"/>
  <c r="S233" i="3"/>
  <c r="S234" i="3"/>
  <c r="S235" i="3"/>
  <c r="S236" i="3"/>
  <c r="S237" i="3"/>
  <c r="S238" i="3"/>
  <c r="S239" i="3"/>
  <c r="S240" i="3"/>
  <c r="S241" i="3"/>
  <c r="S242" i="3"/>
  <c r="S243" i="3"/>
  <c r="S244" i="3"/>
  <c r="S245" i="3"/>
  <c r="S246" i="3"/>
  <c r="S247" i="3"/>
  <c r="S248" i="3"/>
  <c r="S249" i="3"/>
  <c r="S250" i="3"/>
  <c r="S251" i="3"/>
  <c r="S252" i="3"/>
  <c r="S253" i="3"/>
  <c r="S254" i="3"/>
  <c r="S255" i="3"/>
  <c r="S256" i="3"/>
  <c r="S257" i="3"/>
  <c r="S258" i="3"/>
  <c r="S259" i="3"/>
  <c r="S260" i="3"/>
  <c r="S261" i="3"/>
  <c r="S262" i="3"/>
  <c r="S263" i="3"/>
  <c r="S264" i="3"/>
  <c r="S265" i="3"/>
  <c r="S266" i="3"/>
  <c r="S267" i="3"/>
  <c r="S268" i="3"/>
  <c r="S269" i="3"/>
  <c r="N131" i="3"/>
  <c r="N132" i="3"/>
  <c r="T132" i="3" s="1"/>
  <c r="N133" i="3"/>
  <c r="T133" i="3" s="1"/>
  <c r="N134" i="3"/>
  <c r="T134" i="3" s="1"/>
  <c r="N135" i="3"/>
  <c r="N136" i="3"/>
  <c r="T136" i="3" s="1"/>
  <c r="N137" i="3"/>
  <c r="T137" i="3" s="1"/>
  <c r="N138" i="3"/>
  <c r="T138" i="3" s="1"/>
  <c r="N139" i="3"/>
  <c r="N140" i="3"/>
  <c r="T140" i="3" s="1"/>
  <c r="N141" i="3"/>
  <c r="T141" i="3" s="1"/>
  <c r="N142" i="3"/>
  <c r="T142" i="3" s="1"/>
  <c r="N143" i="3"/>
  <c r="N144" i="3"/>
  <c r="T144" i="3" s="1"/>
  <c r="N145" i="3"/>
  <c r="T145" i="3" s="1"/>
  <c r="N146" i="3"/>
  <c r="T146" i="3" s="1"/>
  <c r="N147" i="3"/>
  <c r="N148" i="3"/>
  <c r="T148" i="3" s="1"/>
  <c r="N149" i="3"/>
  <c r="T149" i="3" s="1"/>
  <c r="N150" i="3"/>
  <c r="T150" i="3" s="1"/>
  <c r="N151" i="3"/>
  <c r="T151" i="3" s="1"/>
  <c r="N152" i="3"/>
  <c r="T152" i="3" s="1"/>
  <c r="N153" i="3"/>
  <c r="N154" i="3"/>
  <c r="T154" i="3" s="1"/>
  <c r="N155" i="3"/>
  <c r="N156" i="3"/>
  <c r="T156" i="3" s="1"/>
  <c r="N157" i="3"/>
  <c r="T157" i="3" s="1"/>
  <c r="N158" i="3"/>
  <c r="T158" i="3" s="1"/>
  <c r="N159" i="3"/>
  <c r="N160" i="3"/>
  <c r="T160" i="3" s="1"/>
  <c r="N161" i="3"/>
  <c r="T161" i="3" s="1"/>
  <c r="N162" i="3"/>
  <c r="T162" i="3" s="1"/>
  <c r="N163" i="3"/>
  <c r="N164" i="3"/>
  <c r="T164" i="3" s="1"/>
  <c r="N165" i="3"/>
  <c r="T165" i="3" s="1"/>
  <c r="N166" i="3"/>
  <c r="T166" i="3" s="1"/>
  <c r="N167" i="3"/>
  <c r="N168" i="3"/>
  <c r="T168" i="3" s="1"/>
  <c r="N169" i="3"/>
  <c r="T169" i="3" s="1"/>
  <c r="N170" i="3"/>
  <c r="T170" i="3" s="1"/>
  <c r="N171" i="3"/>
  <c r="T171" i="3" s="1"/>
  <c r="N172" i="3"/>
  <c r="T172" i="3" s="1"/>
  <c r="N173" i="3"/>
  <c r="T173" i="3" s="1"/>
  <c r="N174" i="3"/>
  <c r="T174" i="3" s="1"/>
  <c r="N175" i="3"/>
  <c r="T175" i="3" s="1"/>
  <c r="N176" i="3"/>
  <c r="T176" i="3" s="1"/>
  <c r="N177" i="3"/>
  <c r="T177" i="3" s="1"/>
  <c r="N178" i="3"/>
  <c r="T178" i="3" s="1"/>
  <c r="N179" i="3"/>
  <c r="T179" i="3" s="1"/>
  <c r="N180" i="3"/>
  <c r="T180" i="3" s="1"/>
  <c r="N181" i="3"/>
  <c r="T181" i="3" s="1"/>
  <c r="N182" i="3"/>
  <c r="T182" i="3" s="1"/>
  <c r="N183" i="3"/>
  <c r="T183" i="3" s="1"/>
  <c r="N184" i="3"/>
  <c r="N185" i="3"/>
  <c r="T185" i="3" s="1"/>
  <c r="N186" i="3"/>
  <c r="T186" i="3" s="1"/>
  <c r="N187" i="3"/>
  <c r="N188" i="3"/>
  <c r="N189" i="3"/>
  <c r="T189" i="3" s="1"/>
  <c r="N190" i="3"/>
  <c r="T190" i="3" s="1"/>
  <c r="N191" i="3"/>
  <c r="N192" i="3"/>
  <c r="N193" i="3"/>
  <c r="T193" i="3" s="1"/>
  <c r="N194" i="3"/>
  <c r="T194" i="3" s="1"/>
  <c r="N195" i="3"/>
  <c r="N196" i="3"/>
  <c r="N197" i="3"/>
  <c r="T197" i="3" s="1"/>
  <c r="N198" i="3"/>
  <c r="T198" i="3" s="1"/>
  <c r="N199" i="3"/>
  <c r="N200" i="3"/>
  <c r="N201" i="3"/>
  <c r="T201" i="3" s="1"/>
  <c r="N202" i="3"/>
  <c r="T202" i="3" s="1"/>
  <c r="N203" i="3"/>
  <c r="N204" i="3"/>
  <c r="N205" i="3"/>
  <c r="T205" i="3" s="1"/>
  <c r="N206" i="3"/>
  <c r="T206" i="3" s="1"/>
  <c r="N207" i="3"/>
  <c r="N208" i="3"/>
  <c r="N209" i="3"/>
  <c r="T209" i="3" s="1"/>
  <c r="N210" i="3"/>
  <c r="T210" i="3" s="1"/>
  <c r="N211" i="3"/>
  <c r="N212" i="3"/>
  <c r="N213" i="3"/>
  <c r="T213" i="3" s="1"/>
  <c r="N214" i="3"/>
  <c r="T214" i="3" s="1"/>
  <c r="N215" i="3"/>
  <c r="N216" i="3"/>
  <c r="N217" i="3"/>
  <c r="T217" i="3" s="1"/>
  <c r="N218" i="3"/>
  <c r="T218" i="3" s="1"/>
  <c r="N219" i="3"/>
  <c r="N220" i="3"/>
  <c r="N221" i="3"/>
  <c r="T221" i="3" s="1"/>
  <c r="N222" i="3"/>
  <c r="T222" i="3" s="1"/>
  <c r="N223" i="3"/>
  <c r="N224" i="3"/>
  <c r="N225" i="3"/>
  <c r="T225" i="3" s="1"/>
  <c r="N226" i="3"/>
  <c r="T226" i="3" s="1"/>
  <c r="N227" i="3"/>
  <c r="N228" i="3"/>
  <c r="N229" i="3"/>
  <c r="T229" i="3" s="1"/>
  <c r="N230" i="3"/>
  <c r="T230" i="3" s="1"/>
  <c r="N231" i="3"/>
  <c r="N232" i="3"/>
  <c r="N233" i="3"/>
  <c r="T233" i="3" s="1"/>
  <c r="N234" i="3"/>
  <c r="T234" i="3" s="1"/>
  <c r="N235" i="3"/>
  <c r="N236" i="3"/>
  <c r="N237" i="3"/>
  <c r="T237" i="3" s="1"/>
  <c r="N238" i="3"/>
  <c r="T238" i="3" s="1"/>
  <c r="N239" i="3"/>
  <c r="T239" i="3" s="1"/>
  <c r="N240" i="3"/>
  <c r="N241" i="3"/>
  <c r="N242" i="3"/>
  <c r="T242" i="3" s="1"/>
  <c r="N243" i="3"/>
  <c r="T243" i="3" s="1"/>
  <c r="N244" i="3"/>
  <c r="N245" i="3"/>
  <c r="N246" i="3"/>
  <c r="T246" i="3" s="1"/>
  <c r="N247" i="3"/>
  <c r="T247" i="3" s="1"/>
  <c r="N248" i="3"/>
  <c r="N249" i="3"/>
  <c r="N250" i="3"/>
  <c r="T250" i="3" s="1"/>
  <c r="N251" i="3"/>
  <c r="T251" i="3" s="1"/>
  <c r="N252" i="3"/>
  <c r="N253" i="3"/>
  <c r="N254" i="3"/>
  <c r="T254" i="3" s="1"/>
  <c r="N255" i="3"/>
  <c r="T255" i="3" s="1"/>
  <c r="N256" i="3"/>
  <c r="N257" i="3"/>
  <c r="N258" i="3"/>
  <c r="T258" i="3" s="1"/>
  <c r="N259" i="3"/>
  <c r="T259" i="3" s="1"/>
  <c r="N260" i="3"/>
  <c r="T260" i="3" s="1"/>
  <c r="N261" i="3"/>
  <c r="T261" i="3" s="1"/>
  <c r="N262" i="3"/>
  <c r="T262" i="3" s="1"/>
  <c r="N263" i="3"/>
  <c r="T263" i="3" s="1"/>
  <c r="N264" i="3"/>
  <c r="N265" i="3"/>
  <c r="T265" i="3" s="1"/>
  <c r="N266" i="3"/>
  <c r="T266" i="3" s="1"/>
  <c r="N267" i="3"/>
  <c r="T267" i="3" s="1"/>
  <c r="N268" i="3"/>
  <c r="T268" i="3" s="1"/>
  <c r="N269" i="3"/>
  <c r="T269" i="3" s="1"/>
  <c r="N130" i="3"/>
  <c r="N112" i="3"/>
  <c r="N113" i="3"/>
  <c r="T113" i="3" s="1"/>
  <c r="N114" i="3"/>
  <c r="T114" i="3" s="1"/>
  <c r="N115" i="3"/>
  <c r="T115" i="3" s="1"/>
  <c r="S112" i="3"/>
  <c r="S113" i="3"/>
  <c r="S114" i="3"/>
  <c r="S115" i="3"/>
  <c r="S111" i="3"/>
  <c r="N111" i="3"/>
  <c r="T111" i="3" s="1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N58" i="3"/>
  <c r="T58" i="3" s="1"/>
  <c r="N59" i="3"/>
  <c r="T59" i="3" s="1"/>
  <c r="N60" i="3"/>
  <c r="T60" i="3" s="1"/>
  <c r="N61" i="3"/>
  <c r="T61" i="3" s="1"/>
  <c r="N62" i="3"/>
  <c r="T62" i="3" s="1"/>
  <c r="N63" i="3"/>
  <c r="T63" i="3" s="1"/>
  <c r="N64" i="3"/>
  <c r="T64" i="3" s="1"/>
  <c r="N65" i="3"/>
  <c r="T65" i="3" s="1"/>
  <c r="N66" i="3"/>
  <c r="T66" i="3" s="1"/>
  <c r="N67" i="3"/>
  <c r="T67" i="3" s="1"/>
  <c r="N68" i="3"/>
  <c r="T68" i="3" s="1"/>
  <c r="N69" i="3"/>
  <c r="T69" i="3" s="1"/>
  <c r="N70" i="3"/>
  <c r="T70" i="3" s="1"/>
  <c r="N71" i="3"/>
  <c r="T71" i="3" s="1"/>
  <c r="N72" i="3"/>
  <c r="N73" i="3"/>
  <c r="T73" i="3" s="1"/>
  <c r="N74" i="3"/>
  <c r="T74" i="3" s="1"/>
  <c r="N75" i="3"/>
  <c r="T75" i="3" s="1"/>
  <c r="N76" i="3"/>
  <c r="N77" i="3"/>
  <c r="T77" i="3" s="1"/>
  <c r="N78" i="3"/>
  <c r="T78" i="3" s="1"/>
  <c r="N79" i="3"/>
  <c r="T79" i="3" s="1"/>
  <c r="N80" i="3"/>
  <c r="N81" i="3"/>
  <c r="T81" i="3" s="1"/>
  <c r="N82" i="3"/>
  <c r="T82" i="3" s="1"/>
  <c r="N83" i="3"/>
  <c r="T83" i="3" s="1"/>
  <c r="N84" i="3"/>
  <c r="T84" i="3" s="1"/>
  <c r="N85" i="3"/>
  <c r="T85" i="3" s="1"/>
  <c r="N86" i="3"/>
  <c r="T86" i="3" s="1"/>
  <c r="N87" i="3"/>
  <c r="N88" i="3"/>
  <c r="N89" i="3"/>
  <c r="T89" i="3" s="1"/>
  <c r="N90" i="3"/>
  <c r="T90" i="3" s="1"/>
  <c r="N91" i="3"/>
  <c r="T91" i="3" s="1"/>
  <c r="S57" i="3"/>
  <c r="N57" i="3"/>
  <c r="T57" i="3" s="1"/>
  <c r="H412" i="3"/>
  <c r="H413" i="3"/>
  <c r="H414" i="3"/>
  <c r="H411" i="3"/>
  <c r="H364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28" i="3"/>
  <c r="H286" i="3"/>
  <c r="K286" i="3" s="1"/>
  <c r="O286" i="3" s="1"/>
  <c r="H285" i="3"/>
  <c r="K285" i="3" s="1"/>
  <c r="O285" i="3" s="1"/>
  <c r="O287" i="3" s="1"/>
  <c r="H115" i="3"/>
  <c r="K115" i="3" s="1"/>
  <c r="O115" i="3" s="1"/>
  <c r="U115" i="3" s="1"/>
  <c r="S433" i="3" l="1"/>
  <c r="S116" i="3"/>
  <c r="S415" i="3"/>
  <c r="U286" i="3"/>
  <c r="S92" i="3"/>
  <c r="T256" i="3"/>
  <c r="T248" i="3"/>
  <c r="T240" i="3"/>
  <c r="T235" i="3"/>
  <c r="T219" i="3"/>
  <c r="T203" i="3"/>
  <c r="T153" i="3"/>
  <c r="T264" i="3"/>
  <c r="U285" i="3"/>
  <c r="U287" i="3" s="1"/>
  <c r="S287" i="3"/>
  <c r="T364" i="3"/>
  <c r="T87" i="3"/>
  <c r="T252" i="3"/>
  <c r="T244" i="3"/>
  <c r="T224" i="3"/>
  <c r="T208" i="3"/>
  <c r="T88" i="3"/>
  <c r="T80" i="3"/>
  <c r="T76" i="3"/>
  <c r="T72" i="3"/>
  <c r="P115" i="3"/>
  <c r="V115" i="3" s="1"/>
  <c r="T112" i="3"/>
  <c r="T116" i="3" s="1"/>
  <c r="T227" i="3"/>
  <c r="T211" i="3"/>
  <c r="T257" i="3"/>
  <c r="T253" i="3"/>
  <c r="T249" i="3"/>
  <c r="T245" i="3"/>
  <c r="T241" i="3"/>
  <c r="T232" i="3"/>
  <c r="T216" i="3"/>
  <c r="T200" i="3"/>
  <c r="T236" i="3"/>
  <c r="T231" i="3"/>
  <c r="T228" i="3"/>
  <c r="T223" i="3"/>
  <c r="T220" i="3"/>
  <c r="T215" i="3"/>
  <c r="T212" i="3"/>
  <c r="T207" i="3"/>
  <c r="T204" i="3"/>
  <c r="T199" i="3"/>
  <c r="T196" i="3"/>
  <c r="T191" i="3"/>
  <c r="T188" i="3"/>
  <c r="T167" i="3"/>
  <c r="T159" i="3"/>
  <c r="T143" i="3"/>
  <c r="T135" i="3"/>
  <c r="T195" i="3"/>
  <c r="T192" i="3"/>
  <c r="T187" i="3"/>
  <c r="T184" i="3"/>
  <c r="T163" i="3"/>
  <c r="T155" i="3"/>
  <c r="T147" i="3"/>
  <c r="T139" i="3"/>
  <c r="T131" i="3"/>
  <c r="T287" i="3"/>
  <c r="T411" i="3"/>
  <c r="T413" i="3"/>
  <c r="T432" i="3"/>
  <c r="T433" i="3" s="1"/>
  <c r="P286" i="3"/>
  <c r="V286" i="3" s="1"/>
  <c r="P285" i="3"/>
  <c r="P287" i="3" s="1"/>
  <c r="T412" i="3"/>
  <c r="S472" i="3"/>
  <c r="S471" i="3"/>
  <c r="S448" i="3"/>
  <c r="S447" i="3"/>
  <c r="S329" i="3"/>
  <c r="S330" i="3"/>
  <c r="S331" i="3"/>
  <c r="S332" i="3"/>
  <c r="S333" i="3"/>
  <c r="S334" i="3"/>
  <c r="S335" i="3"/>
  <c r="S336" i="3"/>
  <c r="S337" i="3"/>
  <c r="S338" i="3"/>
  <c r="S339" i="3"/>
  <c r="S340" i="3"/>
  <c r="S341" i="3"/>
  <c r="S342" i="3"/>
  <c r="S343" i="3"/>
  <c r="S344" i="3"/>
  <c r="S345" i="3"/>
  <c r="S346" i="3"/>
  <c r="S347" i="3"/>
  <c r="H131" i="3"/>
  <c r="K131" i="3" s="1"/>
  <c r="O131" i="3" s="1"/>
  <c r="U131" i="3" s="1"/>
  <c r="H132" i="3"/>
  <c r="K132" i="3" s="1"/>
  <c r="O132" i="3" s="1"/>
  <c r="U132" i="3" s="1"/>
  <c r="H133" i="3"/>
  <c r="K133" i="3" s="1"/>
  <c r="H134" i="3"/>
  <c r="K134" i="3" s="1"/>
  <c r="H135" i="3"/>
  <c r="K135" i="3" s="1"/>
  <c r="O135" i="3" s="1"/>
  <c r="U135" i="3" s="1"/>
  <c r="H136" i="3"/>
  <c r="K136" i="3" s="1"/>
  <c r="O136" i="3" s="1"/>
  <c r="U136" i="3" s="1"/>
  <c r="H137" i="3"/>
  <c r="K137" i="3" s="1"/>
  <c r="H138" i="3"/>
  <c r="K138" i="3" s="1"/>
  <c r="H139" i="3"/>
  <c r="K139" i="3" s="1"/>
  <c r="O139" i="3" s="1"/>
  <c r="U139" i="3" s="1"/>
  <c r="H140" i="3"/>
  <c r="K140" i="3" s="1"/>
  <c r="O140" i="3" s="1"/>
  <c r="U140" i="3" s="1"/>
  <c r="H141" i="3"/>
  <c r="K141" i="3" s="1"/>
  <c r="H142" i="3"/>
  <c r="K142" i="3" s="1"/>
  <c r="H143" i="3"/>
  <c r="K143" i="3" s="1"/>
  <c r="O143" i="3" s="1"/>
  <c r="U143" i="3" s="1"/>
  <c r="H144" i="3"/>
  <c r="K144" i="3" s="1"/>
  <c r="O144" i="3" s="1"/>
  <c r="U144" i="3" s="1"/>
  <c r="H145" i="3"/>
  <c r="K145" i="3" s="1"/>
  <c r="H146" i="3"/>
  <c r="K146" i="3" s="1"/>
  <c r="H147" i="3"/>
  <c r="K147" i="3" s="1"/>
  <c r="O147" i="3" s="1"/>
  <c r="U147" i="3" s="1"/>
  <c r="H148" i="3"/>
  <c r="K148" i="3" s="1"/>
  <c r="O148" i="3" s="1"/>
  <c r="U148" i="3" s="1"/>
  <c r="H149" i="3"/>
  <c r="K149" i="3" s="1"/>
  <c r="H150" i="3"/>
  <c r="K150" i="3" s="1"/>
  <c r="H151" i="3"/>
  <c r="K151" i="3" s="1"/>
  <c r="H152" i="3"/>
  <c r="K152" i="3" s="1"/>
  <c r="O152" i="3" s="1"/>
  <c r="U152" i="3" s="1"/>
  <c r="H153" i="3"/>
  <c r="K153" i="3" s="1"/>
  <c r="O153" i="3" s="1"/>
  <c r="U153" i="3" s="1"/>
  <c r="H154" i="3"/>
  <c r="K154" i="3" s="1"/>
  <c r="H155" i="3"/>
  <c r="K155" i="3" s="1"/>
  <c r="O155" i="3" s="1"/>
  <c r="U155" i="3" s="1"/>
  <c r="H156" i="3"/>
  <c r="K156" i="3" s="1"/>
  <c r="O156" i="3" s="1"/>
  <c r="U156" i="3" s="1"/>
  <c r="H157" i="3"/>
  <c r="K157" i="3" s="1"/>
  <c r="H158" i="3"/>
  <c r="K158" i="3" s="1"/>
  <c r="H159" i="3"/>
  <c r="K159" i="3" s="1"/>
  <c r="O159" i="3" s="1"/>
  <c r="U159" i="3" s="1"/>
  <c r="H160" i="3"/>
  <c r="K160" i="3" s="1"/>
  <c r="O160" i="3" s="1"/>
  <c r="U160" i="3" s="1"/>
  <c r="H161" i="3"/>
  <c r="K161" i="3" s="1"/>
  <c r="H162" i="3"/>
  <c r="K162" i="3" s="1"/>
  <c r="H163" i="3"/>
  <c r="K163" i="3" s="1"/>
  <c r="O163" i="3" s="1"/>
  <c r="U163" i="3" s="1"/>
  <c r="H164" i="3"/>
  <c r="K164" i="3" s="1"/>
  <c r="O164" i="3" s="1"/>
  <c r="U164" i="3" s="1"/>
  <c r="H165" i="3"/>
  <c r="K165" i="3" s="1"/>
  <c r="H166" i="3"/>
  <c r="K166" i="3" s="1"/>
  <c r="H167" i="3"/>
  <c r="K167" i="3" s="1"/>
  <c r="O167" i="3" s="1"/>
  <c r="U167" i="3" s="1"/>
  <c r="H168" i="3"/>
  <c r="K168" i="3" s="1"/>
  <c r="O168" i="3" s="1"/>
  <c r="U168" i="3" s="1"/>
  <c r="H169" i="3"/>
  <c r="K169" i="3" s="1"/>
  <c r="H170" i="3"/>
  <c r="K170" i="3" s="1"/>
  <c r="H171" i="3"/>
  <c r="K171" i="3" s="1"/>
  <c r="O171" i="3" s="1"/>
  <c r="U171" i="3" s="1"/>
  <c r="H172" i="3"/>
  <c r="K172" i="3" s="1"/>
  <c r="O172" i="3" s="1"/>
  <c r="U172" i="3" s="1"/>
  <c r="H173" i="3"/>
  <c r="K173" i="3" s="1"/>
  <c r="H174" i="3"/>
  <c r="K174" i="3" s="1"/>
  <c r="H175" i="3"/>
  <c r="K175" i="3" s="1"/>
  <c r="O175" i="3" s="1"/>
  <c r="U175" i="3" s="1"/>
  <c r="H176" i="3"/>
  <c r="K176" i="3" s="1"/>
  <c r="O176" i="3" s="1"/>
  <c r="U176" i="3" s="1"/>
  <c r="H177" i="3"/>
  <c r="K177" i="3" s="1"/>
  <c r="H178" i="3"/>
  <c r="K178" i="3" s="1"/>
  <c r="H179" i="3"/>
  <c r="K179" i="3" s="1"/>
  <c r="O179" i="3" s="1"/>
  <c r="U179" i="3" s="1"/>
  <c r="H180" i="3"/>
  <c r="K180" i="3" s="1"/>
  <c r="O180" i="3" s="1"/>
  <c r="U180" i="3" s="1"/>
  <c r="H181" i="3"/>
  <c r="K181" i="3" s="1"/>
  <c r="H182" i="3"/>
  <c r="K182" i="3" s="1"/>
  <c r="H183" i="3"/>
  <c r="K183" i="3" s="1"/>
  <c r="O183" i="3" s="1"/>
  <c r="U183" i="3" s="1"/>
  <c r="H184" i="3"/>
  <c r="K184" i="3" s="1"/>
  <c r="O184" i="3" s="1"/>
  <c r="U184" i="3" s="1"/>
  <c r="H185" i="3"/>
  <c r="K185" i="3" s="1"/>
  <c r="H186" i="3"/>
  <c r="K186" i="3" s="1"/>
  <c r="H187" i="3"/>
  <c r="K187" i="3" s="1"/>
  <c r="O187" i="3" s="1"/>
  <c r="U187" i="3" s="1"/>
  <c r="H188" i="3"/>
  <c r="K188" i="3" s="1"/>
  <c r="O188" i="3" s="1"/>
  <c r="U188" i="3" s="1"/>
  <c r="H189" i="3"/>
  <c r="K189" i="3" s="1"/>
  <c r="H190" i="3"/>
  <c r="K190" i="3" s="1"/>
  <c r="H191" i="3"/>
  <c r="K191" i="3" s="1"/>
  <c r="O191" i="3" s="1"/>
  <c r="U191" i="3" s="1"/>
  <c r="H192" i="3"/>
  <c r="K192" i="3" s="1"/>
  <c r="O192" i="3" s="1"/>
  <c r="U192" i="3" s="1"/>
  <c r="H193" i="3"/>
  <c r="K193" i="3" s="1"/>
  <c r="H194" i="3"/>
  <c r="K194" i="3" s="1"/>
  <c r="H195" i="3"/>
  <c r="K195" i="3" s="1"/>
  <c r="O195" i="3" s="1"/>
  <c r="U195" i="3" s="1"/>
  <c r="H196" i="3"/>
  <c r="K196" i="3" s="1"/>
  <c r="O196" i="3" s="1"/>
  <c r="U196" i="3" s="1"/>
  <c r="H197" i="3"/>
  <c r="K197" i="3" s="1"/>
  <c r="H198" i="3"/>
  <c r="K198" i="3" s="1"/>
  <c r="H199" i="3"/>
  <c r="K199" i="3" s="1"/>
  <c r="O199" i="3" s="1"/>
  <c r="U199" i="3" s="1"/>
  <c r="H200" i="3"/>
  <c r="K200" i="3" s="1"/>
  <c r="O200" i="3" s="1"/>
  <c r="U200" i="3" s="1"/>
  <c r="H201" i="3"/>
  <c r="K201" i="3" s="1"/>
  <c r="H202" i="3"/>
  <c r="K202" i="3" s="1"/>
  <c r="H203" i="3"/>
  <c r="K203" i="3" s="1"/>
  <c r="O203" i="3" s="1"/>
  <c r="U203" i="3" s="1"/>
  <c r="H204" i="3"/>
  <c r="K204" i="3" s="1"/>
  <c r="O204" i="3" s="1"/>
  <c r="U204" i="3" s="1"/>
  <c r="H205" i="3"/>
  <c r="K205" i="3" s="1"/>
  <c r="H206" i="3"/>
  <c r="K206" i="3" s="1"/>
  <c r="H207" i="3"/>
  <c r="K207" i="3" s="1"/>
  <c r="O207" i="3" s="1"/>
  <c r="U207" i="3" s="1"/>
  <c r="H208" i="3"/>
  <c r="K208" i="3" s="1"/>
  <c r="O208" i="3" s="1"/>
  <c r="U208" i="3" s="1"/>
  <c r="H209" i="3"/>
  <c r="K209" i="3" s="1"/>
  <c r="H210" i="3"/>
  <c r="K210" i="3" s="1"/>
  <c r="H211" i="3"/>
  <c r="K211" i="3" s="1"/>
  <c r="O211" i="3" s="1"/>
  <c r="U211" i="3" s="1"/>
  <c r="H212" i="3"/>
  <c r="K212" i="3" s="1"/>
  <c r="O212" i="3" s="1"/>
  <c r="U212" i="3" s="1"/>
  <c r="H213" i="3"/>
  <c r="K213" i="3" s="1"/>
  <c r="H214" i="3"/>
  <c r="K214" i="3" s="1"/>
  <c r="H215" i="3"/>
  <c r="K215" i="3" s="1"/>
  <c r="O215" i="3" s="1"/>
  <c r="U215" i="3" s="1"/>
  <c r="H216" i="3"/>
  <c r="K216" i="3" s="1"/>
  <c r="O216" i="3" s="1"/>
  <c r="U216" i="3" s="1"/>
  <c r="H217" i="3"/>
  <c r="K217" i="3" s="1"/>
  <c r="H218" i="3"/>
  <c r="K218" i="3" s="1"/>
  <c r="H219" i="3"/>
  <c r="K219" i="3" s="1"/>
  <c r="O219" i="3" s="1"/>
  <c r="U219" i="3" s="1"/>
  <c r="H220" i="3"/>
  <c r="K220" i="3" s="1"/>
  <c r="O220" i="3" s="1"/>
  <c r="U220" i="3" s="1"/>
  <c r="H221" i="3"/>
  <c r="K221" i="3" s="1"/>
  <c r="H222" i="3"/>
  <c r="K222" i="3" s="1"/>
  <c r="H223" i="3"/>
  <c r="K223" i="3" s="1"/>
  <c r="O223" i="3" s="1"/>
  <c r="U223" i="3" s="1"/>
  <c r="H224" i="3"/>
  <c r="K224" i="3" s="1"/>
  <c r="O224" i="3" s="1"/>
  <c r="U224" i="3" s="1"/>
  <c r="H225" i="3"/>
  <c r="K225" i="3" s="1"/>
  <c r="H226" i="3"/>
  <c r="K226" i="3" s="1"/>
  <c r="H227" i="3"/>
  <c r="K227" i="3" s="1"/>
  <c r="O227" i="3" s="1"/>
  <c r="U227" i="3" s="1"/>
  <c r="H228" i="3"/>
  <c r="K228" i="3" s="1"/>
  <c r="O228" i="3" s="1"/>
  <c r="U228" i="3" s="1"/>
  <c r="H229" i="3"/>
  <c r="K229" i="3" s="1"/>
  <c r="H230" i="3"/>
  <c r="K230" i="3" s="1"/>
  <c r="H231" i="3"/>
  <c r="K231" i="3" s="1"/>
  <c r="O231" i="3" s="1"/>
  <c r="U231" i="3" s="1"/>
  <c r="H232" i="3"/>
  <c r="K232" i="3" s="1"/>
  <c r="O232" i="3" s="1"/>
  <c r="U232" i="3" s="1"/>
  <c r="H233" i="3"/>
  <c r="K233" i="3" s="1"/>
  <c r="H234" i="3"/>
  <c r="K234" i="3" s="1"/>
  <c r="H235" i="3"/>
  <c r="K235" i="3" s="1"/>
  <c r="O235" i="3" s="1"/>
  <c r="U235" i="3" s="1"/>
  <c r="H236" i="3"/>
  <c r="K236" i="3" s="1"/>
  <c r="O236" i="3" s="1"/>
  <c r="U236" i="3" s="1"/>
  <c r="H237" i="3"/>
  <c r="K237" i="3" s="1"/>
  <c r="H238" i="3"/>
  <c r="K238" i="3" s="1"/>
  <c r="H239" i="3"/>
  <c r="K239" i="3" s="1"/>
  <c r="H240" i="3"/>
  <c r="K240" i="3" s="1"/>
  <c r="O240" i="3" s="1"/>
  <c r="U240" i="3" s="1"/>
  <c r="H241" i="3"/>
  <c r="K241" i="3" s="1"/>
  <c r="O241" i="3" s="1"/>
  <c r="U241" i="3" s="1"/>
  <c r="H242" i="3"/>
  <c r="K242" i="3" s="1"/>
  <c r="H243" i="3"/>
  <c r="K243" i="3" s="1"/>
  <c r="H244" i="3"/>
  <c r="K244" i="3" s="1"/>
  <c r="O244" i="3" s="1"/>
  <c r="U244" i="3" s="1"/>
  <c r="H245" i="3"/>
  <c r="K245" i="3" s="1"/>
  <c r="O245" i="3" s="1"/>
  <c r="U245" i="3" s="1"/>
  <c r="H246" i="3"/>
  <c r="K246" i="3" s="1"/>
  <c r="H247" i="3"/>
  <c r="K247" i="3" s="1"/>
  <c r="H248" i="3"/>
  <c r="K248" i="3" s="1"/>
  <c r="O248" i="3" s="1"/>
  <c r="U248" i="3" s="1"/>
  <c r="H249" i="3"/>
  <c r="K249" i="3" s="1"/>
  <c r="O249" i="3" s="1"/>
  <c r="U249" i="3" s="1"/>
  <c r="H250" i="3"/>
  <c r="K250" i="3" s="1"/>
  <c r="H251" i="3"/>
  <c r="K251" i="3" s="1"/>
  <c r="H252" i="3"/>
  <c r="K252" i="3" s="1"/>
  <c r="O252" i="3" s="1"/>
  <c r="U252" i="3" s="1"/>
  <c r="H253" i="3"/>
  <c r="K253" i="3" s="1"/>
  <c r="O253" i="3" s="1"/>
  <c r="U253" i="3" s="1"/>
  <c r="H254" i="3"/>
  <c r="K254" i="3" s="1"/>
  <c r="H255" i="3"/>
  <c r="K255" i="3" s="1"/>
  <c r="H256" i="3"/>
  <c r="K256" i="3" s="1"/>
  <c r="O256" i="3" s="1"/>
  <c r="U256" i="3" s="1"/>
  <c r="H257" i="3"/>
  <c r="K257" i="3" s="1"/>
  <c r="O257" i="3" s="1"/>
  <c r="U257" i="3" s="1"/>
  <c r="H258" i="3"/>
  <c r="K258" i="3" s="1"/>
  <c r="H259" i="3"/>
  <c r="K259" i="3" s="1"/>
  <c r="H260" i="3"/>
  <c r="K260" i="3" s="1"/>
  <c r="O260" i="3" s="1"/>
  <c r="U260" i="3" s="1"/>
  <c r="H261" i="3"/>
  <c r="K261" i="3" s="1"/>
  <c r="O261" i="3" s="1"/>
  <c r="U261" i="3" s="1"/>
  <c r="H262" i="3"/>
  <c r="K262" i="3" s="1"/>
  <c r="H263" i="3"/>
  <c r="K263" i="3" s="1"/>
  <c r="H264" i="3"/>
  <c r="K264" i="3" s="1"/>
  <c r="O264" i="3" s="1"/>
  <c r="U264" i="3" s="1"/>
  <c r="H265" i="3"/>
  <c r="K265" i="3" s="1"/>
  <c r="O265" i="3" s="1"/>
  <c r="U265" i="3" s="1"/>
  <c r="H266" i="3"/>
  <c r="K266" i="3" s="1"/>
  <c r="H267" i="3"/>
  <c r="K267" i="3" s="1"/>
  <c r="H268" i="3"/>
  <c r="K268" i="3" s="1"/>
  <c r="O268" i="3" s="1"/>
  <c r="U268" i="3" s="1"/>
  <c r="H269" i="3"/>
  <c r="K269" i="3" s="1"/>
  <c r="O269" i="3" s="1"/>
  <c r="U269" i="3" s="1"/>
  <c r="H130" i="3"/>
  <c r="K130" i="3" s="1"/>
  <c r="H112" i="3"/>
  <c r="K112" i="3" s="1"/>
  <c r="O112" i="3" s="1"/>
  <c r="U112" i="3" s="1"/>
  <c r="H113" i="3"/>
  <c r="K113" i="3" s="1"/>
  <c r="O113" i="3" s="1"/>
  <c r="U113" i="3" s="1"/>
  <c r="H114" i="3"/>
  <c r="K114" i="3" s="1"/>
  <c r="H111" i="3"/>
  <c r="K111" i="3" s="1"/>
  <c r="S130" i="3"/>
  <c r="S270" i="3" s="1"/>
  <c r="P245" i="3" l="1"/>
  <c r="V245" i="3" s="1"/>
  <c r="P253" i="3"/>
  <c r="V253" i="3" s="1"/>
  <c r="P195" i="3"/>
  <c r="V195" i="3" s="1"/>
  <c r="P139" i="3"/>
  <c r="V139" i="3" s="1"/>
  <c r="P163" i="3"/>
  <c r="V163" i="3" s="1"/>
  <c r="P187" i="3"/>
  <c r="V187" i="3" s="1"/>
  <c r="P179" i="3"/>
  <c r="V179" i="3" s="1"/>
  <c r="P135" i="3"/>
  <c r="V135" i="3" s="1"/>
  <c r="P175" i="3"/>
  <c r="V175" i="3" s="1"/>
  <c r="P265" i="3"/>
  <c r="V265" i="3" s="1"/>
  <c r="T92" i="3"/>
  <c r="S348" i="3"/>
  <c r="P204" i="3"/>
  <c r="V204" i="3" s="1"/>
  <c r="P228" i="3"/>
  <c r="V228" i="3" s="1"/>
  <c r="P232" i="3"/>
  <c r="V232" i="3" s="1"/>
  <c r="P267" i="3"/>
  <c r="V267" i="3" s="1"/>
  <c r="O267" i="3"/>
  <c r="U267" i="3" s="1"/>
  <c r="P259" i="3"/>
  <c r="V259" i="3" s="1"/>
  <c r="O259" i="3"/>
  <c r="U259" i="3" s="1"/>
  <c r="P251" i="3"/>
  <c r="V251" i="3" s="1"/>
  <c r="O251" i="3"/>
  <c r="U251" i="3" s="1"/>
  <c r="P243" i="3"/>
  <c r="V243" i="3" s="1"/>
  <c r="O243" i="3"/>
  <c r="U243" i="3" s="1"/>
  <c r="O239" i="3"/>
  <c r="U239" i="3" s="1"/>
  <c r="P239" i="3"/>
  <c r="V239" i="3" s="1"/>
  <c r="P151" i="3"/>
  <c r="V151" i="3" s="1"/>
  <c r="O151" i="3"/>
  <c r="U151" i="3" s="1"/>
  <c r="S449" i="3"/>
  <c r="P113" i="3"/>
  <c r="V113" i="3" s="1"/>
  <c r="V285" i="3"/>
  <c r="V287" i="3" s="1"/>
  <c r="P131" i="3"/>
  <c r="V131" i="3" s="1"/>
  <c r="P144" i="3"/>
  <c r="V144" i="3" s="1"/>
  <c r="P155" i="3"/>
  <c r="V155" i="3" s="1"/>
  <c r="P168" i="3"/>
  <c r="V168" i="3" s="1"/>
  <c r="P152" i="3"/>
  <c r="V152" i="3" s="1"/>
  <c r="P140" i="3"/>
  <c r="V140" i="3" s="1"/>
  <c r="P156" i="3"/>
  <c r="V156" i="3" s="1"/>
  <c r="P180" i="3"/>
  <c r="V180" i="3" s="1"/>
  <c r="P269" i="3"/>
  <c r="V269" i="3" s="1"/>
  <c r="P227" i="3"/>
  <c r="V227" i="3" s="1"/>
  <c r="P203" i="3"/>
  <c r="V203" i="3" s="1"/>
  <c r="P235" i="3"/>
  <c r="V235" i="3" s="1"/>
  <c r="P248" i="3"/>
  <c r="V248" i="3" s="1"/>
  <c r="P164" i="3"/>
  <c r="V164" i="3" s="1"/>
  <c r="P196" i="3"/>
  <c r="V196" i="3" s="1"/>
  <c r="P220" i="3"/>
  <c r="V220" i="3" s="1"/>
  <c r="P200" i="3"/>
  <c r="V200" i="3" s="1"/>
  <c r="P268" i="3"/>
  <c r="V268" i="3" s="1"/>
  <c r="O263" i="3"/>
  <c r="U263" i="3" s="1"/>
  <c r="P263" i="3"/>
  <c r="V263" i="3" s="1"/>
  <c r="O255" i="3"/>
  <c r="U255" i="3" s="1"/>
  <c r="P255" i="3"/>
  <c r="V255" i="3" s="1"/>
  <c r="O247" i="3"/>
  <c r="U247" i="3" s="1"/>
  <c r="P247" i="3"/>
  <c r="V247" i="3" s="1"/>
  <c r="P111" i="3"/>
  <c r="O111" i="3"/>
  <c r="P130" i="3"/>
  <c r="P270" i="3" s="1"/>
  <c r="O130" i="3"/>
  <c r="O270" i="3" s="1"/>
  <c r="O266" i="3"/>
  <c r="U266" i="3" s="1"/>
  <c r="P266" i="3"/>
  <c r="V266" i="3" s="1"/>
  <c r="O262" i="3"/>
  <c r="U262" i="3" s="1"/>
  <c r="P262" i="3"/>
  <c r="V262" i="3" s="1"/>
  <c r="O258" i="3"/>
  <c r="U258" i="3" s="1"/>
  <c r="P258" i="3"/>
  <c r="V258" i="3" s="1"/>
  <c r="O254" i="3"/>
  <c r="U254" i="3" s="1"/>
  <c r="P254" i="3"/>
  <c r="V254" i="3" s="1"/>
  <c r="O250" i="3"/>
  <c r="U250" i="3" s="1"/>
  <c r="P250" i="3"/>
  <c r="V250" i="3" s="1"/>
  <c r="O246" i="3"/>
  <c r="U246" i="3" s="1"/>
  <c r="P246" i="3"/>
  <c r="V246" i="3" s="1"/>
  <c r="O242" i="3"/>
  <c r="U242" i="3" s="1"/>
  <c r="P242" i="3"/>
  <c r="V242" i="3" s="1"/>
  <c r="O238" i="3"/>
  <c r="U238" i="3" s="1"/>
  <c r="P238" i="3"/>
  <c r="V238" i="3" s="1"/>
  <c r="O234" i="3"/>
  <c r="U234" i="3" s="1"/>
  <c r="P234" i="3"/>
  <c r="V234" i="3" s="1"/>
  <c r="O230" i="3"/>
  <c r="U230" i="3" s="1"/>
  <c r="P230" i="3"/>
  <c r="V230" i="3" s="1"/>
  <c r="O226" i="3"/>
  <c r="U226" i="3" s="1"/>
  <c r="P226" i="3"/>
  <c r="V226" i="3" s="1"/>
  <c r="O222" i="3"/>
  <c r="U222" i="3" s="1"/>
  <c r="P222" i="3"/>
  <c r="V222" i="3" s="1"/>
  <c r="O218" i="3"/>
  <c r="U218" i="3" s="1"/>
  <c r="P218" i="3"/>
  <c r="V218" i="3" s="1"/>
  <c r="O214" i="3"/>
  <c r="U214" i="3" s="1"/>
  <c r="P214" i="3"/>
  <c r="V214" i="3" s="1"/>
  <c r="O210" i="3"/>
  <c r="U210" i="3" s="1"/>
  <c r="P210" i="3"/>
  <c r="V210" i="3" s="1"/>
  <c r="O206" i="3"/>
  <c r="U206" i="3" s="1"/>
  <c r="P206" i="3"/>
  <c r="V206" i="3" s="1"/>
  <c r="O202" i="3"/>
  <c r="U202" i="3" s="1"/>
  <c r="P202" i="3"/>
  <c r="V202" i="3" s="1"/>
  <c r="O198" i="3"/>
  <c r="U198" i="3" s="1"/>
  <c r="P198" i="3"/>
  <c r="V198" i="3" s="1"/>
  <c r="O194" i="3"/>
  <c r="U194" i="3" s="1"/>
  <c r="P194" i="3"/>
  <c r="V194" i="3" s="1"/>
  <c r="O190" i="3"/>
  <c r="U190" i="3" s="1"/>
  <c r="P190" i="3"/>
  <c r="V190" i="3" s="1"/>
  <c r="O186" i="3"/>
  <c r="U186" i="3" s="1"/>
  <c r="P186" i="3"/>
  <c r="V186" i="3" s="1"/>
  <c r="O182" i="3"/>
  <c r="U182" i="3" s="1"/>
  <c r="P182" i="3"/>
  <c r="V182" i="3" s="1"/>
  <c r="O178" i="3"/>
  <c r="U178" i="3" s="1"/>
  <c r="P178" i="3"/>
  <c r="V178" i="3" s="1"/>
  <c r="O174" i="3"/>
  <c r="U174" i="3" s="1"/>
  <c r="P174" i="3"/>
  <c r="V174" i="3" s="1"/>
  <c r="O170" i="3"/>
  <c r="U170" i="3" s="1"/>
  <c r="P170" i="3"/>
  <c r="V170" i="3" s="1"/>
  <c r="O166" i="3"/>
  <c r="U166" i="3" s="1"/>
  <c r="P166" i="3"/>
  <c r="V166" i="3" s="1"/>
  <c r="O162" i="3"/>
  <c r="U162" i="3" s="1"/>
  <c r="P162" i="3"/>
  <c r="V162" i="3" s="1"/>
  <c r="O158" i="3"/>
  <c r="U158" i="3" s="1"/>
  <c r="P158" i="3"/>
  <c r="V158" i="3" s="1"/>
  <c r="O154" i="3"/>
  <c r="U154" i="3" s="1"/>
  <c r="P154" i="3"/>
  <c r="V154" i="3" s="1"/>
  <c r="O150" i="3"/>
  <c r="U150" i="3" s="1"/>
  <c r="P150" i="3"/>
  <c r="V150" i="3" s="1"/>
  <c r="O146" i="3"/>
  <c r="U146" i="3" s="1"/>
  <c r="P146" i="3"/>
  <c r="V146" i="3" s="1"/>
  <c r="O142" i="3"/>
  <c r="U142" i="3" s="1"/>
  <c r="P142" i="3"/>
  <c r="V142" i="3" s="1"/>
  <c r="O138" i="3"/>
  <c r="U138" i="3" s="1"/>
  <c r="P138" i="3"/>
  <c r="V138" i="3" s="1"/>
  <c r="O134" i="3"/>
  <c r="U134" i="3" s="1"/>
  <c r="P134" i="3"/>
  <c r="V134" i="3" s="1"/>
  <c r="P136" i="3"/>
  <c r="V136" i="3" s="1"/>
  <c r="P160" i="3"/>
  <c r="V160" i="3" s="1"/>
  <c r="P171" i="3"/>
  <c r="V171" i="3" s="1"/>
  <c r="P184" i="3"/>
  <c r="V184" i="3" s="1"/>
  <c r="P192" i="3"/>
  <c r="V192" i="3" s="1"/>
  <c r="P132" i="3"/>
  <c r="V132" i="3" s="1"/>
  <c r="P167" i="3"/>
  <c r="V167" i="3" s="1"/>
  <c r="P183" i="3"/>
  <c r="V183" i="3" s="1"/>
  <c r="P191" i="3"/>
  <c r="V191" i="3" s="1"/>
  <c r="P199" i="3"/>
  <c r="V199" i="3" s="1"/>
  <c r="P207" i="3"/>
  <c r="V207" i="3" s="1"/>
  <c r="P215" i="3"/>
  <c r="V215" i="3" s="1"/>
  <c r="P223" i="3"/>
  <c r="V223" i="3" s="1"/>
  <c r="P231" i="3"/>
  <c r="V231" i="3" s="1"/>
  <c r="P216" i="3"/>
  <c r="V216" i="3" s="1"/>
  <c r="P241" i="3"/>
  <c r="V241" i="3" s="1"/>
  <c r="P249" i="3"/>
  <c r="V249" i="3" s="1"/>
  <c r="P257" i="3"/>
  <c r="V257" i="3" s="1"/>
  <c r="P224" i="3"/>
  <c r="V224" i="3" s="1"/>
  <c r="P252" i="3"/>
  <c r="V252" i="3" s="1"/>
  <c r="P148" i="3"/>
  <c r="V148" i="3" s="1"/>
  <c r="P188" i="3"/>
  <c r="V188" i="3" s="1"/>
  <c r="P212" i="3"/>
  <c r="V212" i="3" s="1"/>
  <c r="P236" i="3"/>
  <c r="V236" i="3" s="1"/>
  <c r="P208" i="3"/>
  <c r="V208" i="3" s="1"/>
  <c r="P244" i="3"/>
  <c r="V244" i="3" s="1"/>
  <c r="P264" i="3"/>
  <c r="V264" i="3" s="1"/>
  <c r="P114" i="3"/>
  <c r="V114" i="3" s="1"/>
  <c r="O114" i="3"/>
  <c r="U114" i="3" s="1"/>
  <c r="P237" i="3"/>
  <c r="V237" i="3" s="1"/>
  <c r="O237" i="3"/>
  <c r="U237" i="3" s="1"/>
  <c r="P233" i="3"/>
  <c r="V233" i="3" s="1"/>
  <c r="O233" i="3"/>
  <c r="U233" i="3" s="1"/>
  <c r="P229" i="3"/>
  <c r="V229" i="3" s="1"/>
  <c r="O229" i="3"/>
  <c r="U229" i="3" s="1"/>
  <c r="O225" i="3"/>
  <c r="U225" i="3" s="1"/>
  <c r="P225" i="3"/>
  <c r="V225" i="3" s="1"/>
  <c r="P221" i="3"/>
  <c r="V221" i="3" s="1"/>
  <c r="O221" i="3"/>
  <c r="U221" i="3" s="1"/>
  <c r="P217" i="3"/>
  <c r="V217" i="3" s="1"/>
  <c r="O217" i="3"/>
  <c r="U217" i="3" s="1"/>
  <c r="P213" i="3"/>
  <c r="V213" i="3" s="1"/>
  <c r="O213" i="3"/>
  <c r="U213" i="3" s="1"/>
  <c r="O209" i="3"/>
  <c r="U209" i="3" s="1"/>
  <c r="P209" i="3"/>
  <c r="V209" i="3" s="1"/>
  <c r="P205" i="3"/>
  <c r="V205" i="3" s="1"/>
  <c r="O205" i="3"/>
  <c r="U205" i="3" s="1"/>
  <c r="P201" i="3"/>
  <c r="V201" i="3" s="1"/>
  <c r="O201" i="3"/>
  <c r="U201" i="3" s="1"/>
  <c r="P197" i="3"/>
  <c r="V197" i="3" s="1"/>
  <c r="O197" i="3"/>
  <c r="U197" i="3" s="1"/>
  <c r="P193" i="3"/>
  <c r="V193" i="3" s="1"/>
  <c r="O193" i="3"/>
  <c r="U193" i="3" s="1"/>
  <c r="O189" i="3"/>
  <c r="U189" i="3" s="1"/>
  <c r="P189" i="3"/>
  <c r="V189" i="3" s="1"/>
  <c r="P185" i="3"/>
  <c r="V185" i="3" s="1"/>
  <c r="O185" i="3"/>
  <c r="U185" i="3" s="1"/>
  <c r="O181" i="3"/>
  <c r="U181" i="3" s="1"/>
  <c r="P181" i="3"/>
  <c r="V181" i="3" s="1"/>
  <c r="P177" i="3"/>
  <c r="V177" i="3" s="1"/>
  <c r="O177" i="3"/>
  <c r="U177" i="3" s="1"/>
  <c r="O173" i="3"/>
  <c r="U173" i="3" s="1"/>
  <c r="P173" i="3"/>
  <c r="V173" i="3" s="1"/>
  <c r="P169" i="3"/>
  <c r="V169" i="3" s="1"/>
  <c r="O169" i="3"/>
  <c r="U169" i="3" s="1"/>
  <c r="O165" i="3"/>
  <c r="U165" i="3" s="1"/>
  <c r="P165" i="3"/>
  <c r="V165" i="3" s="1"/>
  <c r="P161" i="3"/>
  <c r="V161" i="3" s="1"/>
  <c r="O161" i="3"/>
  <c r="U161" i="3" s="1"/>
  <c r="O157" i="3"/>
  <c r="U157" i="3" s="1"/>
  <c r="P157" i="3"/>
  <c r="V157" i="3" s="1"/>
  <c r="O149" i="3"/>
  <c r="U149" i="3" s="1"/>
  <c r="P149" i="3"/>
  <c r="V149" i="3" s="1"/>
  <c r="P145" i="3"/>
  <c r="V145" i="3" s="1"/>
  <c r="O145" i="3"/>
  <c r="U145" i="3" s="1"/>
  <c r="O141" i="3"/>
  <c r="U141" i="3" s="1"/>
  <c r="P141" i="3"/>
  <c r="V141" i="3" s="1"/>
  <c r="P137" i="3"/>
  <c r="V137" i="3" s="1"/>
  <c r="O137" i="3"/>
  <c r="U137" i="3" s="1"/>
  <c r="O133" i="3"/>
  <c r="U133" i="3" s="1"/>
  <c r="P133" i="3"/>
  <c r="V133" i="3" s="1"/>
  <c r="S473" i="3"/>
  <c r="T415" i="3"/>
  <c r="P147" i="3"/>
  <c r="V147" i="3" s="1"/>
  <c r="P176" i="3"/>
  <c r="V176" i="3" s="1"/>
  <c r="P143" i="3"/>
  <c r="V143" i="3" s="1"/>
  <c r="P159" i="3"/>
  <c r="V159" i="3" s="1"/>
  <c r="P172" i="3"/>
  <c r="V172" i="3" s="1"/>
  <c r="P261" i="3"/>
  <c r="V261" i="3" s="1"/>
  <c r="P211" i="3"/>
  <c r="V211" i="3" s="1"/>
  <c r="P112" i="3"/>
  <c r="V112" i="3" s="1"/>
  <c r="P260" i="3"/>
  <c r="V260" i="3" s="1"/>
  <c r="P153" i="3"/>
  <c r="V153" i="3" s="1"/>
  <c r="P219" i="3"/>
  <c r="V219" i="3" s="1"/>
  <c r="P240" i="3"/>
  <c r="V240" i="3" s="1"/>
  <c r="P256" i="3"/>
  <c r="V256" i="3" s="1"/>
  <c r="H58" i="3"/>
  <c r="K58" i="3" s="1"/>
  <c r="H59" i="3"/>
  <c r="K59" i="3" s="1"/>
  <c r="H60" i="3"/>
  <c r="K60" i="3" s="1"/>
  <c r="H61" i="3"/>
  <c r="K61" i="3" s="1"/>
  <c r="H62" i="3"/>
  <c r="K62" i="3" s="1"/>
  <c r="H63" i="3"/>
  <c r="K63" i="3" s="1"/>
  <c r="H64" i="3"/>
  <c r="K64" i="3" s="1"/>
  <c r="H65" i="3"/>
  <c r="K65" i="3" s="1"/>
  <c r="H66" i="3"/>
  <c r="K66" i="3" s="1"/>
  <c r="H67" i="3"/>
  <c r="K67" i="3" s="1"/>
  <c r="H68" i="3"/>
  <c r="K68" i="3" s="1"/>
  <c r="H69" i="3"/>
  <c r="K69" i="3" s="1"/>
  <c r="H70" i="3"/>
  <c r="K70" i="3" s="1"/>
  <c r="H71" i="3"/>
  <c r="K71" i="3" s="1"/>
  <c r="H72" i="3"/>
  <c r="K72" i="3" s="1"/>
  <c r="H73" i="3"/>
  <c r="K73" i="3" s="1"/>
  <c r="H74" i="3"/>
  <c r="K74" i="3" s="1"/>
  <c r="H75" i="3"/>
  <c r="K75" i="3" s="1"/>
  <c r="H76" i="3"/>
  <c r="K76" i="3" s="1"/>
  <c r="H77" i="3"/>
  <c r="K77" i="3" s="1"/>
  <c r="H78" i="3"/>
  <c r="K78" i="3" s="1"/>
  <c r="H79" i="3"/>
  <c r="K79" i="3" s="1"/>
  <c r="H80" i="3"/>
  <c r="K80" i="3" s="1"/>
  <c r="H81" i="3"/>
  <c r="K81" i="3" s="1"/>
  <c r="H82" i="3"/>
  <c r="K82" i="3" s="1"/>
  <c r="H83" i="3"/>
  <c r="K83" i="3" s="1"/>
  <c r="H84" i="3"/>
  <c r="K84" i="3" s="1"/>
  <c r="H85" i="3"/>
  <c r="K85" i="3" s="1"/>
  <c r="H86" i="3"/>
  <c r="K86" i="3" s="1"/>
  <c r="H87" i="3"/>
  <c r="K87" i="3" s="1"/>
  <c r="H88" i="3"/>
  <c r="K88" i="3" s="1"/>
  <c r="H89" i="3"/>
  <c r="K89" i="3" s="1"/>
  <c r="H90" i="3"/>
  <c r="K90" i="3" s="1"/>
  <c r="H91" i="3"/>
  <c r="K91" i="3" s="1"/>
  <c r="S9" i="3"/>
  <c r="S10" i="3"/>
  <c r="S11" i="3"/>
  <c r="S8" i="3"/>
  <c r="H9" i="3"/>
  <c r="K9" i="3" s="1"/>
  <c r="H10" i="3"/>
  <c r="K10" i="3" s="1"/>
  <c r="H11" i="3"/>
  <c r="K11" i="3" s="1"/>
  <c r="H432" i="3"/>
  <c r="K432" i="3" s="1"/>
  <c r="H431" i="3"/>
  <c r="K431" i="3" s="1"/>
  <c r="H448" i="3"/>
  <c r="K448" i="3" s="1"/>
  <c r="H447" i="3"/>
  <c r="K447" i="3" s="1"/>
  <c r="H472" i="3"/>
  <c r="K472" i="3" s="1"/>
  <c r="H471" i="3"/>
  <c r="K471" i="3" s="1"/>
  <c r="K414" i="3"/>
  <c r="K413" i="3"/>
  <c r="K412" i="3"/>
  <c r="K411" i="3"/>
  <c r="K364" i="3"/>
  <c r="K347" i="3"/>
  <c r="K346" i="3"/>
  <c r="K345" i="3"/>
  <c r="K344" i="3"/>
  <c r="K343" i="3"/>
  <c r="K342" i="3"/>
  <c r="K341" i="3"/>
  <c r="K340" i="3"/>
  <c r="K339" i="3"/>
  <c r="K338" i="3"/>
  <c r="K337" i="3"/>
  <c r="K336" i="3"/>
  <c r="K335" i="3"/>
  <c r="K334" i="3"/>
  <c r="K333" i="3"/>
  <c r="K332" i="3"/>
  <c r="K331" i="3"/>
  <c r="K330" i="3"/>
  <c r="K329" i="3"/>
  <c r="K328" i="3"/>
  <c r="H57" i="3"/>
  <c r="K57" i="3" s="1"/>
  <c r="N11" i="3"/>
  <c r="N10" i="3"/>
  <c r="N9" i="3"/>
  <c r="N8" i="3"/>
  <c r="H8" i="3"/>
  <c r="K8" i="3" s="1"/>
  <c r="O84" i="3" l="1"/>
  <c r="U84" i="3" s="1"/>
  <c r="P84" i="3"/>
  <c r="V84" i="3" s="1"/>
  <c r="O64" i="3"/>
  <c r="U64" i="3" s="1"/>
  <c r="P64" i="3"/>
  <c r="V64" i="3" s="1"/>
  <c r="P329" i="3"/>
  <c r="O329" i="3"/>
  <c r="U329" i="3" s="1"/>
  <c r="O331" i="3"/>
  <c r="U331" i="3" s="1"/>
  <c r="P331" i="3"/>
  <c r="O333" i="3"/>
  <c r="U333" i="3" s="1"/>
  <c r="P333" i="3"/>
  <c r="O335" i="3"/>
  <c r="U335" i="3" s="1"/>
  <c r="P335" i="3"/>
  <c r="P337" i="3"/>
  <c r="O337" i="3"/>
  <c r="U337" i="3" s="1"/>
  <c r="O339" i="3"/>
  <c r="U339" i="3" s="1"/>
  <c r="P339" i="3"/>
  <c r="O341" i="3"/>
  <c r="U341" i="3" s="1"/>
  <c r="P341" i="3"/>
  <c r="O343" i="3"/>
  <c r="U343" i="3" s="1"/>
  <c r="P343" i="3"/>
  <c r="P345" i="3"/>
  <c r="O345" i="3"/>
  <c r="U345" i="3" s="1"/>
  <c r="O347" i="3"/>
  <c r="U347" i="3" s="1"/>
  <c r="P347" i="3"/>
  <c r="O412" i="3"/>
  <c r="U412" i="3" s="1"/>
  <c r="P412" i="3"/>
  <c r="V412" i="3" s="1"/>
  <c r="O472" i="3"/>
  <c r="U472" i="3" s="1"/>
  <c r="P472" i="3"/>
  <c r="O432" i="3"/>
  <c r="U432" i="3" s="1"/>
  <c r="P432" i="3"/>
  <c r="V432" i="3" s="1"/>
  <c r="O91" i="3"/>
  <c r="U91" i="3" s="1"/>
  <c r="P91" i="3"/>
  <c r="V91" i="3" s="1"/>
  <c r="O87" i="3"/>
  <c r="U87" i="3" s="1"/>
  <c r="P87" i="3"/>
  <c r="V87" i="3" s="1"/>
  <c r="O83" i="3"/>
  <c r="U83" i="3" s="1"/>
  <c r="P83" i="3"/>
  <c r="V83" i="3" s="1"/>
  <c r="O79" i="3"/>
  <c r="U79" i="3" s="1"/>
  <c r="P79" i="3"/>
  <c r="V79" i="3" s="1"/>
  <c r="O75" i="3"/>
  <c r="U75" i="3" s="1"/>
  <c r="P75" i="3"/>
  <c r="V75" i="3" s="1"/>
  <c r="O71" i="3"/>
  <c r="U71" i="3" s="1"/>
  <c r="P71" i="3"/>
  <c r="V71" i="3" s="1"/>
  <c r="O67" i="3"/>
  <c r="U67" i="3" s="1"/>
  <c r="P67" i="3"/>
  <c r="V67" i="3" s="1"/>
  <c r="O63" i="3"/>
  <c r="U63" i="3" s="1"/>
  <c r="P63" i="3"/>
  <c r="V63" i="3" s="1"/>
  <c r="O59" i="3"/>
  <c r="U59" i="3" s="1"/>
  <c r="P59" i="3"/>
  <c r="V59" i="3" s="1"/>
  <c r="O411" i="3"/>
  <c r="U411" i="3" s="1"/>
  <c r="U415" i="3" s="1"/>
  <c r="P411" i="3"/>
  <c r="V411" i="3" s="1"/>
  <c r="V415" i="3" s="1"/>
  <c r="P431" i="3"/>
  <c r="O431" i="3"/>
  <c r="O88" i="3"/>
  <c r="U88" i="3" s="1"/>
  <c r="P88" i="3"/>
  <c r="V88" i="3" s="1"/>
  <c r="O76" i="3"/>
  <c r="U76" i="3" s="1"/>
  <c r="P76" i="3"/>
  <c r="V76" i="3" s="1"/>
  <c r="O72" i="3"/>
  <c r="U72" i="3" s="1"/>
  <c r="P72" i="3"/>
  <c r="V72" i="3" s="1"/>
  <c r="O60" i="3"/>
  <c r="U60" i="3" s="1"/>
  <c r="P60" i="3"/>
  <c r="V60" i="3" s="1"/>
  <c r="O413" i="3"/>
  <c r="U413" i="3" s="1"/>
  <c r="P413" i="3"/>
  <c r="V413" i="3" s="1"/>
  <c r="O447" i="3"/>
  <c r="P447" i="3"/>
  <c r="P449" i="3" s="1"/>
  <c r="P90" i="3"/>
  <c r="V90" i="3" s="1"/>
  <c r="O90" i="3"/>
  <c r="U90" i="3" s="1"/>
  <c r="O86" i="3"/>
  <c r="U86" i="3" s="1"/>
  <c r="P86" i="3"/>
  <c r="V86" i="3" s="1"/>
  <c r="P82" i="3"/>
  <c r="V82" i="3" s="1"/>
  <c r="O82" i="3"/>
  <c r="U82" i="3" s="1"/>
  <c r="O78" i="3"/>
  <c r="U78" i="3" s="1"/>
  <c r="P78" i="3"/>
  <c r="V78" i="3" s="1"/>
  <c r="P74" i="3"/>
  <c r="V74" i="3" s="1"/>
  <c r="O74" i="3"/>
  <c r="U74" i="3" s="1"/>
  <c r="O70" i="3"/>
  <c r="U70" i="3" s="1"/>
  <c r="P70" i="3"/>
  <c r="V70" i="3" s="1"/>
  <c r="O66" i="3"/>
  <c r="U66" i="3" s="1"/>
  <c r="P66" i="3"/>
  <c r="V66" i="3" s="1"/>
  <c r="O62" i="3"/>
  <c r="U62" i="3" s="1"/>
  <c r="P62" i="3"/>
  <c r="V62" i="3" s="1"/>
  <c r="O58" i="3"/>
  <c r="U58" i="3" s="1"/>
  <c r="P58" i="3"/>
  <c r="V58" i="3" s="1"/>
  <c r="O116" i="3"/>
  <c r="U111" i="3"/>
  <c r="U116" i="3" s="1"/>
  <c r="O328" i="3"/>
  <c r="P328" i="3"/>
  <c r="P471" i="3"/>
  <c r="P473" i="3" s="1"/>
  <c r="O471" i="3"/>
  <c r="O80" i="3"/>
  <c r="U80" i="3" s="1"/>
  <c r="P80" i="3"/>
  <c r="V80" i="3" s="1"/>
  <c r="O68" i="3"/>
  <c r="U68" i="3" s="1"/>
  <c r="P68" i="3"/>
  <c r="V68" i="3" s="1"/>
  <c r="O330" i="3"/>
  <c r="U330" i="3" s="1"/>
  <c r="P330" i="3"/>
  <c r="O332" i="3"/>
  <c r="U332" i="3" s="1"/>
  <c r="P332" i="3"/>
  <c r="O334" i="3"/>
  <c r="U334" i="3" s="1"/>
  <c r="P334" i="3"/>
  <c r="O336" i="3"/>
  <c r="U336" i="3" s="1"/>
  <c r="P336" i="3"/>
  <c r="O338" i="3"/>
  <c r="U338" i="3" s="1"/>
  <c r="P338" i="3"/>
  <c r="O340" i="3"/>
  <c r="U340" i="3" s="1"/>
  <c r="P340" i="3"/>
  <c r="O342" i="3"/>
  <c r="U342" i="3" s="1"/>
  <c r="P342" i="3"/>
  <c r="O344" i="3"/>
  <c r="U344" i="3" s="1"/>
  <c r="P344" i="3"/>
  <c r="O346" i="3"/>
  <c r="U346" i="3" s="1"/>
  <c r="P346" i="3"/>
  <c r="O364" i="3"/>
  <c r="U364" i="3" s="1"/>
  <c r="P364" i="3"/>
  <c r="V364" i="3" s="1"/>
  <c r="O414" i="3"/>
  <c r="U414" i="3" s="1"/>
  <c r="P414" i="3"/>
  <c r="V414" i="3" s="1"/>
  <c r="O448" i="3"/>
  <c r="U448" i="3" s="1"/>
  <c r="P448" i="3"/>
  <c r="O89" i="3"/>
  <c r="U89" i="3" s="1"/>
  <c r="P89" i="3"/>
  <c r="V89" i="3" s="1"/>
  <c r="P85" i="3"/>
  <c r="V85" i="3" s="1"/>
  <c r="O85" i="3"/>
  <c r="U85" i="3" s="1"/>
  <c r="O81" i="3"/>
  <c r="U81" i="3" s="1"/>
  <c r="P81" i="3"/>
  <c r="V81" i="3" s="1"/>
  <c r="P77" i="3"/>
  <c r="V77" i="3" s="1"/>
  <c r="O77" i="3"/>
  <c r="U77" i="3" s="1"/>
  <c r="O73" i="3"/>
  <c r="U73" i="3" s="1"/>
  <c r="P73" i="3"/>
  <c r="V73" i="3" s="1"/>
  <c r="O69" i="3"/>
  <c r="U69" i="3" s="1"/>
  <c r="P69" i="3"/>
  <c r="V69" i="3" s="1"/>
  <c r="O65" i="3"/>
  <c r="U65" i="3" s="1"/>
  <c r="P65" i="3"/>
  <c r="V65" i="3" s="1"/>
  <c r="P61" i="3"/>
  <c r="V61" i="3" s="1"/>
  <c r="O61" i="3"/>
  <c r="U61" i="3" s="1"/>
  <c r="P116" i="3"/>
  <c r="V111" i="3"/>
  <c r="V116" i="3" s="1"/>
  <c r="O57" i="3"/>
  <c r="O92" i="3" s="1"/>
  <c r="P57" i="3"/>
  <c r="P92" i="3" s="1"/>
  <c r="P9" i="3"/>
  <c r="O9" i="3"/>
  <c r="U9" i="3" s="1"/>
  <c r="P11" i="3"/>
  <c r="O11" i="3"/>
  <c r="U11" i="3" s="1"/>
  <c r="O10" i="3"/>
  <c r="U10" i="3" s="1"/>
  <c r="P10" i="3"/>
  <c r="P8" i="3"/>
  <c r="P12" i="3" s="1"/>
  <c r="O8" i="3"/>
  <c r="U8" i="3" s="1"/>
  <c r="O415" i="3"/>
  <c r="U130" i="3"/>
  <c r="U270" i="3" s="1"/>
  <c r="T448" i="3"/>
  <c r="T472" i="3"/>
  <c r="T447" i="3"/>
  <c r="T471" i="3"/>
  <c r="T329" i="3"/>
  <c r="T337" i="3"/>
  <c r="T341" i="3"/>
  <c r="T345" i="3"/>
  <c r="T332" i="3"/>
  <c r="T336" i="3"/>
  <c r="T340" i="3"/>
  <c r="T344" i="3"/>
  <c r="T333" i="3"/>
  <c r="T130" i="3"/>
  <c r="T270" i="3" s="1"/>
  <c r="T331" i="3"/>
  <c r="T335" i="3"/>
  <c r="T339" i="3"/>
  <c r="T343" i="3"/>
  <c r="T347" i="3"/>
  <c r="T330" i="3"/>
  <c r="T334" i="3"/>
  <c r="T338" i="3"/>
  <c r="V338" i="3" s="1"/>
  <c r="T342" i="3"/>
  <c r="T346" i="3"/>
  <c r="T8" i="3"/>
  <c r="U57" i="3"/>
  <c r="U92" i="3" s="1"/>
  <c r="T9" i="3"/>
  <c r="T11" i="3"/>
  <c r="T10" i="3"/>
  <c r="S12" i="3"/>
  <c r="V11" i="3" l="1"/>
  <c r="T473" i="3"/>
  <c r="T449" i="3"/>
  <c r="V57" i="3"/>
  <c r="V92" i="3" s="1"/>
  <c r="O473" i="3"/>
  <c r="U471" i="3"/>
  <c r="U473" i="3" s="1"/>
  <c r="O433" i="3"/>
  <c r="U431" i="3"/>
  <c r="U433" i="3" s="1"/>
  <c r="V346" i="3"/>
  <c r="V330" i="3"/>
  <c r="P415" i="3"/>
  <c r="T348" i="3"/>
  <c r="O449" i="3"/>
  <c r="U447" i="3"/>
  <c r="U449" i="3" s="1"/>
  <c r="P433" i="3"/>
  <c r="V431" i="3"/>
  <c r="V433" i="3" s="1"/>
  <c r="P348" i="3"/>
  <c r="V328" i="3"/>
  <c r="V348" i="3" s="1"/>
  <c r="O348" i="3"/>
  <c r="U328" i="3"/>
  <c r="U348" i="3" s="1"/>
  <c r="V9" i="3"/>
  <c r="V8" i="3"/>
  <c r="V12" i="3" s="1"/>
  <c r="V10" i="3"/>
  <c r="O12" i="3"/>
  <c r="V471" i="3"/>
  <c r="V473" i="3" s="1"/>
  <c r="V472" i="3"/>
  <c r="V343" i="3"/>
  <c r="V335" i="3"/>
  <c r="V447" i="3"/>
  <c r="V449" i="3" s="1"/>
  <c r="V448" i="3"/>
  <c r="V345" i="3"/>
  <c r="V337" i="3"/>
  <c r="V342" i="3"/>
  <c r="V334" i="3"/>
  <c r="V333" i="3"/>
  <c r="V341" i="3"/>
  <c r="V329" i="3"/>
  <c r="V130" i="3"/>
  <c r="V270" i="3" s="1"/>
  <c r="V340" i="3"/>
  <c r="V332" i="3"/>
  <c r="V347" i="3"/>
  <c r="V339" i="3"/>
  <c r="V331" i="3"/>
  <c r="V344" i="3"/>
  <c r="V336" i="3"/>
  <c r="T12" i="3"/>
  <c r="U12" i="3"/>
</calcChain>
</file>

<file path=xl/sharedStrings.xml><?xml version="1.0" encoding="utf-8"?>
<sst xmlns="http://schemas.openxmlformats.org/spreadsheetml/2006/main" count="1585" uniqueCount="667">
  <si>
    <t>l.p.</t>
  </si>
  <si>
    <t>Zamawiany asortyment</t>
  </si>
  <si>
    <t>Postać</t>
  </si>
  <si>
    <t>Dawka</t>
  </si>
  <si>
    <t>Sugerowane opak.</t>
  </si>
  <si>
    <t>Ilość jedn. leku w opak. sugerowanym [szt.]</t>
  </si>
  <si>
    <t xml:space="preserve">Zamawiana ilość w określonych jedn. miary [opak] </t>
  </si>
  <si>
    <t xml:space="preserve">Zamawiana ilość w określonych jedn. miary [szt] </t>
  </si>
  <si>
    <t>Nazwa handlowa / Producent</t>
  </si>
  <si>
    <t>Ilość jedn. leku w opak. oferowanym [szt.]</t>
  </si>
  <si>
    <t>Cena netto opak. [zł]</t>
  </si>
  <si>
    <t>VAT %</t>
  </si>
  <si>
    <t>Określenie kodu EAN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</si>
  <si>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</si>
  <si>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</si>
  <si>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</si>
  <si>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</si>
  <si>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</si>
  <si>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</si>
  <si>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</si>
  <si>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</si>
  <si>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</si>
  <si>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</si>
  <si>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</si>
  <si>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</si>
  <si>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</si>
  <si>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</si>
  <si>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</si>
  <si>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</si>
  <si>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</si>
  <si>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inj.</t>
  </si>
  <si>
    <t>Cena ofertowa</t>
  </si>
  <si>
    <t>UWAGA!</t>
  </si>
  <si>
    <t>Wykonawca składając Formularz asortymentowo-cenowy (Załącznik nr 2 do SWZ) wypełnia kolumny zaznaczone na niebiesko (kolumny 9, 10, 12, 13 i 17 ).</t>
  </si>
  <si>
    <t>250 mg</t>
  </si>
  <si>
    <t>tabl. / kaps.</t>
  </si>
  <si>
    <t>20 mg</t>
  </si>
  <si>
    <t>tabl.</t>
  </si>
  <si>
    <t>40 mg</t>
  </si>
  <si>
    <t>Metforminum</t>
  </si>
  <si>
    <t>500 mg</t>
  </si>
  <si>
    <t>kaps.</t>
  </si>
  <si>
    <t>Paracetamol - Roztwór do infuzji w opakowaniu stojącym z dwoma portami</t>
  </si>
  <si>
    <t xml:space="preserve">Roztwór do infuzji </t>
  </si>
  <si>
    <t>10 mg / ml</t>
  </si>
  <si>
    <t>op. / 10 butelka plastikowa 50 ml</t>
  </si>
  <si>
    <t xml:space="preserve">Paracetamol - Roztwór do infuzji w opakowaniu stojącym z dwoma portami </t>
  </si>
  <si>
    <t>op. / 10 butelka plastikowa 100 ml</t>
  </si>
  <si>
    <t xml:space="preserve">Ibuprofen - Roztwór do infuzji w opakowaniu stojącym z dwoma portami </t>
  </si>
  <si>
    <t xml:space="preserve">400 mg/100 ml </t>
  </si>
  <si>
    <t>op. / 20 butelka plastikowa 100 ml</t>
  </si>
  <si>
    <t>płyn</t>
  </si>
  <si>
    <t>op. / 1 kg</t>
  </si>
  <si>
    <t>inj. (roztwór)</t>
  </si>
  <si>
    <t>5,0 amp. 2 ml</t>
  </si>
  <si>
    <t>100 mg / 2 ml</t>
  </si>
  <si>
    <t>200mg/50ml</t>
  </si>
  <si>
    <t>op. / 20 butelka plastikowa 50 ml</t>
  </si>
  <si>
    <t>Acarbosum</t>
  </si>
  <si>
    <t>50 mg</t>
  </si>
  <si>
    <t>op. / 30 tabl./kaps.</t>
  </si>
  <si>
    <t>200 mg</t>
  </si>
  <si>
    <t>Aciclovirum</t>
  </si>
  <si>
    <t>maść do oczu</t>
  </si>
  <si>
    <t>100 mg</t>
  </si>
  <si>
    <t>10 mg</t>
  </si>
  <si>
    <t>5 mg</t>
  </si>
  <si>
    <t>Atorvastatinum</t>
  </si>
  <si>
    <t>tabl. powl.</t>
  </si>
  <si>
    <t>Betahistini dihydrochloridum</t>
  </si>
  <si>
    <t xml:space="preserve">tabl. / kaps. </t>
  </si>
  <si>
    <t xml:space="preserve"> 24 mg</t>
  </si>
  <si>
    <t>op. 60 tabl./kaps.</t>
  </si>
  <si>
    <t>8 mg</t>
  </si>
  <si>
    <t>16 mg</t>
  </si>
  <si>
    <t>krople do oczu</t>
  </si>
  <si>
    <t>Bisacodylum</t>
  </si>
  <si>
    <t>30,0 tabl. / kaps.</t>
  </si>
  <si>
    <t>syrop</t>
  </si>
  <si>
    <t>Calcii carbonas</t>
  </si>
  <si>
    <t>400mg = 0,4 g wapnia</t>
  </si>
  <si>
    <t>op. / 100 tabl./kaps.</t>
  </si>
  <si>
    <t>Calcii dobesilas</t>
  </si>
  <si>
    <t>Carbamazepinum</t>
  </si>
  <si>
    <t>tabl. retard</t>
  </si>
  <si>
    <t>op. / 50,0 tabl.</t>
  </si>
  <si>
    <t>400 mg</t>
  </si>
  <si>
    <t>Cefepimum</t>
  </si>
  <si>
    <t>1 g</t>
  </si>
  <si>
    <t>op. / 10,0 fiol.</t>
  </si>
  <si>
    <t>maść</t>
  </si>
  <si>
    <t>15 mg</t>
  </si>
  <si>
    <t xml:space="preserve">Clozapinum </t>
  </si>
  <si>
    <t xml:space="preserve">tabl  </t>
  </si>
  <si>
    <t>25mg</t>
  </si>
  <si>
    <t>op. / 50 tabl.</t>
  </si>
  <si>
    <t>Codeinum + Guaiacolsulfonatum</t>
  </si>
  <si>
    <t>preparat złożony</t>
  </si>
  <si>
    <t>op. / 10 tabl./kaps.</t>
  </si>
  <si>
    <t>3 g</t>
  </si>
  <si>
    <t>op. / 30,0 tabl.</t>
  </si>
  <si>
    <t>op. / 28 tabl. powl.</t>
  </si>
  <si>
    <t>Doxazosinum</t>
  </si>
  <si>
    <t>4 mg</t>
  </si>
  <si>
    <t>op. / 90 tabl. powl.</t>
  </si>
  <si>
    <t>2 mg</t>
  </si>
  <si>
    <t>tabl. / kaps. retard</t>
  </si>
  <si>
    <t>Escitalopramum</t>
  </si>
  <si>
    <t xml:space="preserve">tabletki ulegające rozpadowi w jamie ustne </t>
  </si>
  <si>
    <t>Ethylis chloridum</t>
  </si>
  <si>
    <t>aerozol na skórę</t>
  </si>
  <si>
    <t xml:space="preserve"> </t>
  </si>
  <si>
    <t>op. / 1 poj. 70 g</t>
  </si>
  <si>
    <t>op. / 30 tabl.</t>
  </si>
  <si>
    <t xml:space="preserve">Fondaparinuxum natricum </t>
  </si>
  <si>
    <t xml:space="preserve">Roztwór do wstrzykiwań </t>
  </si>
  <si>
    <t xml:space="preserve">2,5 mg/0,5 ml </t>
  </si>
  <si>
    <t xml:space="preserve"> op. / 10 amp-strzyk.</t>
  </si>
  <si>
    <t>Glucosum</t>
  </si>
  <si>
    <t>400 mg / ml</t>
  </si>
  <si>
    <t xml:space="preserve">op. / 50 amp. 10 ml </t>
  </si>
  <si>
    <t>1 szt.</t>
  </si>
  <si>
    <t>aerozol</t>
  </si>
  <si>
    <t>Isosorbidi mononitras</t>
  </si>
  <si>
    <t xml:space="preserve"> 75 mg</t>
  </si>
  <si>
    <t xml:space="preserve"> 50 mg</t>
  </si>
  <si>
    <t>Levetiracetamum</t>
  </si>
  <si>
    <t>op. / 50 tabl. powl.</t>
  </si>
  <si>
    <t xml:space="preserve">koncentrat do sporządzania roztworu do infuzji </t>
  </si>
  <si>
    <t>100 mg / ml</t>
  </si>
  <si>
    <t>op. / 10,0 fiol.  5 ml</t>
  </si>
  <si>
    <t>Levodopum et Benserazidum</t>
  </si>
  <si>
    <t>100 + 25 mg</t>
  </si>
  <si>
    <t>op. / 100 tabl.</t>
  </si>
  <si>
    <t>100 + 25mg</t>
  </si>
  <si>
    <t>50 + 12,5 mg</t>
  </si>
  <si>
    <t>Levodopum et Benserazidum typu HBS</t>
  </si>
  <si>
    <t>Lidocainum-Egis</t>
  </si>
  <si>
    <t>100 mg/g</t>
  </si>
  <si>
    <t>op. / 1,0 poj. 38 g</t>
  </si>
  <si>
    <t>Lisinoprilum</t>
  </si>
  <si>
    <t>op. / 28 tabl./kaps.</t>
  </si>
  <si>
    <t>op. / 28,0 tabl./kaps.</t>
  </si>
  <si>
    <t>op. / 24 tabl./kaps.</t>
  </si>
  <si>
    <t>Nitrendipinum</t>
  </si>
  <si>
    <t>Pentoxyfilinum</t>
  </si>
  <si>
    <t>op. / 60 tabl./kaps.</t>
  </si>
  <si>
    <t>Płyn p/wszawicy zawierający permethrinum</t>
  </si>
  <si>
    <t>szampon</t>
  </si>
  <si>
    <t>op. / 1 but. 50 ml</t>
  </si>
  <si>
    <t>Povidonum iodinatum</t>
  </si>
  <si>
    <t>100 mg / g</t>
  </si>
  <si>
    <t>op. / 1 tuba 20-30 g</t>
  </si>
  <si>
    <t>op. / 60 tabl.</t>
  </si>
  <si>
    <t>op. / 60 tabl. powl.</t>
  </si>
  <si>
    <t>2,5 mg</t>
  </si>
  <si>
    <t>300 mg</t>
  </si>
  <si>
    <t>Risperidonum</t>
  </si>
  <si>
    <t xml:space="preserve">tabletki ulegające rozpadowi w jamie ustnej </t>
  </si>
  <si>
    <t>0,001 g</t>
  </si>
  <si>
    <t>Salbutamolum</t>
  </si>
  <si>
    <t>roztwór do inhalacji</t>
  </si>
  <si>
    <t>aerozol wziewny</t>
  </si>
  <si>
    <t>0,1 mg</t>
  </si>
  <si>
    <t>op. / 1 poj.  200 dawek</t>
  </si>
  <si>
    <t xml:space="preserve">Solifenacini succinas </t>
  </si>
  <si>
    <t>5mg</t>
  </si>
  <si>
    <t>Sotalolum</t>
  </si>
  <si>
    <t>tabl. mogące podlegać dekompozycji</t>
  </si>
  <si>
    <t>0,04 g</t>
  </si>
  <si>
    <t>Sulodexidum</t>
  </si>
  <si>
    <t>250 LSU</t>
  </si>
  <si>
    <t>op. / 50 kaps.</t>
  </si>
  <si>
    <t>Sulpiridum</t>
  </si>
  <si>
    <t>80 mg</t>
  </si>
  <si>
    <t>Tolperisonum</t>
  </si>
  <si>
    <t>150 mg</t>
  </si>
  <si>
    <t>25 mg</t>
  </si>
  <si>
    <t>Verapamili hydrochloridum</t>
  </si>
  <si>
    <t>240 mg</t>
  </si>
  <si>
    <t>op. / 20 tabl.</t>
  </si>
  <si>
    <t xml:space="preserve">Azathioprinum </t>
  </si>
  <si>
    <t>Fluconazolum</t>
  </si>
  <si>
    <t>Bisoprololi furmas</t>
  </si>
  <si>
    <t>Rosuvastatinum</t>
  </si>
  <si>
    <t>Apixabanum</t>
  </si>
  <si>
    <t>0,005 g</t>
  </si>
  <si>
    <t>60,0 tabl. powl.</t>
  </si>
  <si>
    <t xml:space="preserve">2,5 mg </t>
  </si>
  <si>
    <t>czopki</t>
  </si>
  <si>
    <t>10,0 czopków</t>
  </si>
  <si>
    <t xml:space="preserve">Brimonidini tartras </t>
  </si>
  <si>
    <t>krople do oczu, roztwór typ PPH</t>
  </si>
  <si>
    <t xml:space="preserve">2 mg / ml </t>
  </si>
  <si>
    <t>1,0 x 5 ml</t>
  </si>
  <si>
    <t xml:space="preserve">Clonidinum </t>
  </si>
  <si>
    <t>0,075 mg</t>
  </si>
  <si>
    <t>50,0 tabl. / kaps.</t>
  </si>
  <si>
    <t>Clotrimazolum</t>
  </si>
  <si>
    <t>tabl. dopochwowe</t>
  </si>
  <si>
    <t>6,0 tabl. dopochw.</t>
  </si>
  <si>
    <t>krem</t>
  </si>
  <si>
    <t>10 mg / g</t>
  </si>
  <si>
    <t>1,0 tuba 20 g</t>
  </si>
  <si>
    <t>Cholecalciferolum (vit. D3)</t>
  </si>
  <si>
    <t xml:space="preserve">25 mcg (1000 j.m.) </t>
  </si>
  <si>
    <t>90,0 tabl.</t>
  </si>
  <si>
    <t>Collagenasum</t>
  </si>
  <si>
    <t xml:space="preserve">1,2 j.m. / g </t>
  </si>
  <si>
    <t>Dabigatranum etexilatum</t>
  </si>
  <si>
    <t>110 mg</t>
  </si>
  <si>
    <t>60,0 kaps.</t>
  </si>
  <si>
    <t>Diclofenacum</t>
  </si>
  <si>
    <t>Ezetimibum</t>
  </si>
  <si>
    <t>28,0 tabl.</t>
  </si>
  <si>
    <t xml:space="preserve">Ferrosi gluconas </t>
  </si>
  <si>
    <t xml:space="preserve">23,2 mg Fe2+ </t>
  </si>
  <si>
    <t>50 tabl.powl</t>
  </si>
  <si>
    <t>Finasteridum</t>
  </si>
  <si>
    <t>30,0 tabl. powl.</t>
  </si>
  <si>
    <t>Kalii chloridum</t>
  </si>
  <si>
    <t>391 mg K+</t>
  </si>
  <si>
    <t xml:space="preserve">60,0 tabl. / kaps. </t>
  </si>
  <si>
    <t>Prasugrelum</t>
  </si>
  <si>
    <t>28,0 tabl. powl.</t>
  </si>
  <si>
    <t>18.</t>
  </si>
  <si>
    <t>Theophyllinum</t>
  </si>
  <si>
    <t>50,0 tabl.  / kaps.</t>
  </si>
  <si>
    <t>19.</t>
  </si>
  <si>
    <t>Tizanidinum</t>
  </si>
  <si>
    <t>30,0 tabl.</t>
  </si>
  <si>
    <t>20.</t>
  </si>
  <si>
    <t>Ipratropii bromidum</t>
  </si>
  <si>
    <t>20 µg / dawka</t>
  </si>
  <si>
    <t>200,0 dawek</t>
  </si>
  <si>
    <t>21.</t>
  </si>
  <si>
    <t>Fenoterolum + Ipratropii bromidum</t>
  </si>
  <si>
    <t>płyn do inhalacji</t>
  </si>
  <si>
    <t>0,5 mg + 0,25 mg</t>
  </si>
  <si>
    <t>1,0 poj. 20 ml</t>
  </si>
  <si>
    <t>22.</t>
  </si>
  <si>
    <t>0,25mg/1ml</t>
  </si>
  <si>
    <t>23.</t>
  </si>
  <si>
    <t>Lercanidipinum</t>
  </si>
  <si>
    <t>24.</t>
  </si>
  <si>
    <t>Captoprilum</t>
  </si>
  <si>
    <t>12,5 mg</t>
  </si>
  <si>
    <t>25.</t>
  </si>
  <si>
    <t>26.</t>
  </si>
  <si>
    <t>Fludrocortisoni acetas</t>
  </si>
  <si>
    <t>1,0 tuba 3 g</t>
  </si>
  <si>
    <t>27.</t>
  </si>
  <si>
    <t>Fludrocortisonum + Gramicidinum + Netilmicinum</t>
  </si>
  <si>
    <t>1,0 but. 5 ml</t>
  </si>
  <si>
    <t>28.</t>
  </si>
  <si>
    <t>Hydrocortisonum</t>
  </si>
  <si>
    <t>20,0 tabl. / kaps.</t>
  </si>
  <si>
    <t>29.</t>
  </si>
  <si>
    <t>1,0 tuba 15 g</t>
  </si>
  <si>
    <t>30.</t>
  </si>
  <si>
    <t>Lidocainum</t>
  </si>
  <si>
    <t>żel</t>
  </si>
  <si>
    <t>20 mg / g</t>
  </si>
  <si>
    <t>1,0 tuba 30,0 g  z kaniulą A</t>
  </si>
  <si>
    <t>31.</t>
  </si>
  <si>
    <t>1,0 tuba 30,0 g  z kaniulą U</t>
  </si>
  <si>
    <t>32.</t>
  </si>
  <si>
    <t>Neomycinum</t>
  </si>
  <si>
    <t>5 mg / g</t>
  </si>
  <si>
    <t>33.</t>
  </si>
  <si>
    <t>Promazinum</t>
  </si>
  <si>
    <t xml:space="preserve"> 25 mg</t>
  </si>
  <si>
    <t>60,0 tabl. / kaps.</t>
  </si>
  <si>
    <t>34.</t>
  </si>
  <si>
    <t>35.</t>
  </si>
  <si>
    <t>Promethazini hydrochloridum</t>
  </si>
  <si>
    <t>36.</t>
  </si>
  <si>
    <t>37.</t>
  </si>
  <si>
    <t xml:space="preserve">Sulfathiazolum argentum </t>
  </si>
  <si>
    <t>1,0 tuba 40 g</t>
  </si>
  <si>
    <t>38.</t>
  </si>
  <si>
    <t>Phenylephrinum</t>
  </si>
  <si>
    <t>1,0 butelka 
10 ml</t>
  </si>
  <si>
    <t>39.</t>
  </si>
  <si>
    <t xml:space="preserve">Tobramycinum + Dexamethasonum </t>
  </si>
  <si>
    <t>3 mg + 
1 mg/ml</t>
  </si>
  <si>
    <t>1,0 butelka 
5 ml</t>
  </si>
  <si>
    <t>40.</t>
  </si>
  <si>
    <t>Allantoinum + Dexpantenolum</t>
  </si>
  <si>
    <t>(20mg+50mg)/g</t>
  </si>
  <si>
    <t>1,0 tuba 35 g</t>
  </si>
  <si>
    <t>41.</t>
  </si>
  <si>
    <t>1,0 tuba 30 g</t>
  </si>
  <si>
    <t>42.</t>
  </si>
  <si>
    <t>Ambroxolum</t>
  </si>
  <si>
    <t>7,5 mg / ml</t>
  </si>
  <si>
    <t>1,0 flakon 
100 ml</t>
  </si>
  <si>
    <t>43.</t>
  </si>
  <si>
    <t>Arnica montana unquentum</t>
  </si>
  <si>
    <t xml:space="preserve"> -</t>
  </si>
  <si>
    <t>1,0 tuba 25 g</t>
  </si>
  <si>
    <t>44.</t>
  </si>
  <si>
    <t>Calendula officinalis unquentum</t>
  </si>
  <si>
    <t>45.</t>
  </si>
  <si>
    <t>Glycerolum suppositoria</t>
  </si>
  <si>
    <t>2,0 g</t>
  </si>
  <si>
    <t>46.</t>
  </si>
  <si>
    <t>Magnesii hydrogenoaspartas + Kalii hydrogenoaspartas</t>
  </si>
  <si>
    <t>preparat złożony, produkt leczniczy</t>
  </si>
  <si>
    <t>47.</t>
  </si>
  <si>
    <t>Lactulosum</t>
  </si>
  <si>
    <t>1,0 butelka 150-200 ml</t>
  </si>
  <si>
    <t>48.</t>
  </si>
  <si>
    <t>Magnesii aspartas + Pyridoxinum (vit. B6) - tylko prudukt leczniczy</t>
  </si>
  <si>
    <t>75,0 tabl. / kaps.</t>
  </si>
  <si>
    <t>49.</t>
  </si>
  <si>
    <t xml:space="preserve">Paraffinum liquidum + Menthae piperitae </t>
  </si>
  <si>
    <t>płyn doustny</t>
  </si>
  <si>
    <t>1,0 but. 125 g</t>
  </si>
  <si>
    <t>50.</t>
  </si>
  <si>
    <t>Pancreatinum</t>
  </si>
  <si>
    <t>10000 j. lipazy</t>
  </si>
  <si>
    <t>51.</t>
  </si>
  <si>
    <t>Kalii citras + Kalii hydrogenocarbonas</t>
  </si>
  <si>
    <t>granulat musujący bezcukrowy</t>
  </si>
  <si>
    <t>782 mg K+ / 3 g</t>
  </si>
  <si>
    <t>20,0 sasz. 3 g</t>
  </si>
  <si>
    <t>52.</t>
  </si>
  <si>
    <t>Simethiconum</t>
  </si>
  <si>
    <t>100,0 tabl. / kaps.</t>
  </si>
  <si>
    <t>53.</t>
  </si>
  <si>
    <t>Dinatrii phosphas dodecahydric. + Natrii dihydrogenophosphas monohydric.</t>
  </si>
  <si>
    <t>roztwór do wlewów doodbytniczych</t>
  </si>
  <si>
    <t>150 ml</t>
  </si>
  <si>
    <t>50,0 but. 150 ml</t>
  </si>
  <si>
    <t>54.</t>
  </si>
  <si>
    <t>Timonacicum</t>
  </si>
  <si>
    <t xml:space="preserve">tabl.  </t>
  </si>
  <si>
    <t>100,0 tabl.</t>
  </si>
  <si>
    <t>55.</t>
  </si>
  <si>
    <t>Vinpocetinum</t>
  </si>
  <si>
    <t>10 mg / 2 ml</t>
  </si>
  <si>
    <t>10,0 amp. 2 ml</t>
  </si>
  <si>
    <t>56.</t>
  </si>
  <si>
    <t xml:space="preserve"> 5 mg</t>
  </si>
  <si>
    <t>57.</t>
  </si>
  <si>
    <t>Acidum folicum</t>
  </si>
  <si>
    <t>58.</t>
  </si>
  <si>
    <t>59.</t>
  </si>
  <si>
    <t>Amitriptylini hydrochloridum</t>
  </si>
  <si>
    <t>60.</t>
  </si>
  <si>
    <t>61.</t>
  </si>
  <si>
    <t>Dexamethasonum</t>
  </si>
  <si>
    <t>1 mg</t>
  </si>
  <si>
    <t>62.</t>
  </si>
  <si>
    <t>Etamsylatum</t>
  </si>
  <si>
    <t>63.</t>
  </si>
  <si>
    <t>Furazidinum</t>
  </si>
  <si>
    <t>64.</t>
  </si>
  <si>
    <t>Hydroxyzinum</t>
  </si>
  <si>
    <t>65.</t>
  </si>
  <si>
    <t>66.</t>
  </si>
  <si>
    <t>Ibuprofenum</t>
  </si>
  <si>
    <t>67.</t>
  </si>
  <si>
    <t>Indometacinum</t>
  </si>
  <si>
    <t>75 mg</t>
  </si>
  <si>
    <t>25,0 tabl. / kaps.</t>
  </si>
  <si>
    <t>68.</t>
  </si>
  <si>
    <t>Mesalazinum</t>
  </si>
  <si>
    <t>30,0 czopków</t>
  </si>
  <si>
    <t>69.</t>
  </si>
  <si>
    <t>tabl. dojelitowe</t>
  </si>
  <si>
    <t>100,0 tabl. dojelitowych</t>
  </si>
  <si>
    <t>70.</t>
  </si>
  <si>
    <t>71.</t>
  </si>
  <si>
    <t>Naproxenum</t>
  </si>
  <si>
    <t>72.</t>
  </si>
  <si>
    <t>1,0 tuba 50 g</t>
  </si>
  <si>
    <t>73.</t>
  </si>
  <si>
    <t>Neostigminum</t>
  </si>
  <si>
    <t>0,5 mg / 1 ml</t>
  </si>
  <si>
    <t>10,0 amp. 1 ml</t>
  </si>
  <si>
    <t>74.</t>
  </si>
  <si>
    <t>Paracetamolum</t>
  </si>
  <si>
    <t xml:space="preserve"> 500 mg</t>
  </si>
  <si>
    <t>75.</t>
  </si>
  <si>
    <t>76.</t>
  </si>
  <si>
    <t>Perazinum</t>
  </si>
  <si>
    <t>77.</t>
  </si>
  <si>
    <t>Prednisonum</t>
  </si>
  <si>
    <t>78.</t>
  </si>
  <si>
    <t>79.</t>
  </si>
  <si>
    <t>Spironolactonum</t>
  </si>
  <si>
    <t>80.</t>
  </si>
  <si>
    <t xml:space="preserve">100,0 tabl. </t>
  </si>
  <si>
    <t>81.</t>
  </si>
  <si>
    <t>Sulfasalazinum typ EN</t>
  </si>
  <si>
    <t>50,0 tabl.</t>
  </si>
  <si>
    <t>82.</t>
  </si>
  <si>
    <t>Thiethylperazinum</t>
  </si>
  <si>
    <t>6,5 mg</t>
  </si>
  <si>
    <t>6,0 czopków</t>
  </si>
  <si>
    <t>83.</t>
  </si>
  <si>
    <t xml:space="preserve">kapsułki twarde </t>
  </si>
  <si>
    <t>1,6 x 10^9 bakterii kwasu mlekowego / dawkę</t>
  </si>
  <si>
    <t>20,0 kaps.</t>
  </si>
  <si>
    <t>84.</t>
  </si>
  <si>
    <t>krople doustne</t>
  </si>
  <si>
    <t>100 mg / 1 ml</t>
  </si>
  <si>
    <t>1,0 but. 30 ml</t>
  </si>
  <si>
    <t>85.</t>
  </si>
  <si>
    <t>Dexmedetomidinum</t>
  </si>
  <si>
    <t>0,2 mg / 2 ml</t>
  </si>
  <si>
    <t>25,0  fiolek</t>
  </si>
  <si>
    <t>86.</t>
  </si>
  <si>
    <t>Mupirocinum</t>
  </si>
  <si>
    <t>87.</t>
  </si>
  <si>
    <t xml:space="preserve">Maść do nosa </t>
  </si>
  <si>
    <t xml:space="preserve">20 mg/g </t>
  </si>
  <si>
    <t>88.</t>
  </si>
  <si>
    <t>Cisapridum</t>
  </si>
  <si>
    <t>10 g</t>
  </si>
  <si>
    <t>89.</t>
  </si>
  <si>
    <t>Diosmectitum</t>
  </si>
  <si>
    <t>proszek do sporządz. zawiesieny doustnej</t>
  </si>
  <si>
    <t>10,0 saszetek</t>
  </si>
  <si>
    <t>90.</t>
  </si>
  <si>
    <t>Natrii polistyreni sulfonas</t>
  </si>
  <si>
    <t>proszek</t>
  </si>
  <si>
    <t>1,0 pojemnik 454 g</t>
  </si>
  <si>
    <t>91.</t>
  </si>
  <si>
    <t>Flutamidum</t>
  </si>
  <si>
    <t>92.</t>
  </si>
  <si>
    <t>Gabapentinum</t>
  </si>
  <si>
    <t>100,0 kaps.</t>
  </si>
  <si>
    <t>93.</t>
  </si>
  <si>
    <t>94.</t>
  </si>
  <si>
    <t>Levomepromazinum</t>
  </si>
  <si>
    <t>50,0 tabl. powl.</t>
  </si>
  <si>
    <t>95.</t>
  </si>
  <si>
    <t>Pyridostigmini bromidum</t>
  </si>
  <si>
    <t>60 mg</t>
  </si>
  <si>
    <t>150,0 tabl.</t>
  </si>
  <si>
    <t>96.</t>
  </si>
  <si>
    <t>Dimetindenum</t>
  </si>
  <si>
    <t>97.</t>
  </si>
  <si>
    <t>Dorzolamidum + Timololum</t>
  </si>
  <si>
    <t>krople oczne</t>
  </si>
  <si>
    <t>20 mg + 5 mg</t>
  </si>
  <si>
    <t>98.</t>
  </si>
  <si>
    <t>Mirtazapinum</t>
  </si>
  <si>
    <t>99.</t>
  </si>
  <si>
    <t>30 mg</t>
  </si>
  <si>
    <t>100.</t>
  </si>
  <si>
    <t>101.</t>
  </si>
  <si>
    <t>1000 mg</t>
  </si>
  <si>
    <t xml:space="preserve">30,0 tabl. </t>
  </si>
  <si>
    <t>102.</t>
  </si>
  <si>
    <t>Letrozolum</t>
  </si>
  <si>
    <t>103.</t>
  </si>
  <si>
    <t>Tamsulosinum</t>
  </si>
  <si>
    <t>0,4 mg</t>
  </si>
  <si>
    <t>30,0 kaps.</t>
  </si>
  <si>
    <t>104.</t>
  </si>
  <si>
    <t>750 mg</t>
  </si>
  <si>
    <t>30,0  tabl.</t>
  </si>
  <si>
    <t>105.</t>
  </si>
  <si>
    <t>Methyldopum</t>
  </si>
  <si>
    <t>0,25 g</t>
  </si>
  <si>
    <t>106.</t>
  </si>
  <si>
    <t>Lacidipinum</t>
  </si>
  <si>
    <t>107.</t>
  </si>
  <si>
    <t>Budesonidum</t>
  </si>
  <si>
    <t>proszek do inh. kaps.</t>
  </si>
  <si>
    <t>108.</t>
  </si>
  <si>
    <t>Acidum zoledronicum</t>
  </si>
  <si>
    <t>0,004 g / 5ml</t>
  </si>
  <si>
    <t>1,0 fiol.</t>
  </si>
  <si>
    <t>109.</t>
  </si>
  <si>
    <t>50,0 kaps.</t>
  </si>
  <si>
    <t>110.</t>
  </si>
  <si>
    <t>Zofenoprilum</t>
  </si>
  <si>
    <t>7,5 mg</t>
  </si>
  <si>
    <t>111.</t>
  </si>
  <si>
    <t>Candesartanum</t>
  </si>
  <si>
    <t xml:space="preserve">28,0 tabl. </t>
  </si>
  <si>
    <t>112.</t>
  </si>
  <si>
    <t>113.</t>
  </si>
  <si>
    <t>Paroxetinum</t>
  </si>
  <si>
    <t xml:space="preserve">20 mg </t>
  </si>
  <si>
    <t>114.</t>
  </si>
  <si>
    <t>20,0 tabl.</t>
  </si>
  <si>
    <t>115.</t>
  </si>
  <si>
    <t>Olanzapinum</t>
  </si>
  <si>
    <t>116.</t>
  </si>
  <si>
    <t>Eplerenonum</t>
  </si>
  <si>
    <t>117.</t>
  </si>
  <si>
    <t>118.</t>
  </si>
  <si>
    <t>Oseltamivirum</t>
  </si>
  <si>
    <t>10,0 kaps.</t>
  </si>
  <si>
    <t>119.</t>
  </si>
  <si>
    <t>Suxamethonium</t>
  </si>
  <si>
    <t>liofilizat do sporz. r-ru do wstrzykiwań</t>
  </si>
  <si>
    <t>10,0 fiol.</t>
  </si>
  <si>
    <t>120.</t>
  </si>
  <si>
    <t>Nimodypinum</t>
  </si>
  <si>
    <t>roztwór do wlewu i.v.</t>
  </si>
  <si>
    <t>0,2 mg / ml</t>
  </si>
  <si>
    <t>1,0  flak. 50 ml</t>
  </si>
  <si>
    <t>121.</t>
  </si>
  <si>
    <t>Ondansetronum</t>
  </si>
  <si>
    <t>roztw. do inj.</t>
  </si>
  <si>
    <t>4 mg / 2 ml</t>
  </si>
  <si>
    <t>122.</t>
  </si>
  <si>
    <t>8 mg / 4 ml</t>
  </si>
  <si>
    <t>5,0 amp. 4 ml</t>
  </si>
  <si>
    <t>123.</t>
  </si>
  <si>
    <t>Thrombinum</t>
  </si>
  <si>
    <t>Proszek i rozp. do stos. miejscowego</t>
  </si>
  <si>
    <t>400 jm.</t>
  </si>
  <si>
    <t>zestaw: 5,0 amp + 5,0 amp rozp. 2 ml</t>
  </si>
  <si>
    <t>124.</t>
  </si>
  <si>
    <t>zawiesina do inhalacji</t>
  </si>
  <si>
    <t>0,5 mg / ml</t>
  </si>
  <si>
    <t>20,0 poj. 2 ml</t>
  </si>
  <si>
    <t>125.</t>
  </si>
  <si>
    <t>Filgrastimum</t>
  </si>
  <si>
    <t>48 mln j.m</t>
  </si>
  <si>
    <t>1,0 amp.strzyk. 0,5-0,8 ml</t>
  </si>
  <si>
    <t>126.</t>
  </si>
  <si>
    <t>Immunoglobulinum humanum anti-D</t>
  </si>
  <si>
    <t>0,3mg/2ml =1500 j.m.</t>
  </si>
  <si>
    <t>1,0 amp.strzyk. + igła</t>
  </si>
  <si>
    <t>127.</t>
  </si>
  <si>
    <t xml:space="preserve">Doxylamini hydrogenosuccinas </t>
  </si>
  <si>
    <t xml:space="preserve">12,5 mg </t>
  </si>
  <si>
    <t>14,0 tabl. powl.</t>
  </si>
  <si>
    <t>128.</t>
  </si>
  <si>
    <t xml:space="preserve">Metamizolum natricum monohydricum </t>
  </si>
  <si>
    <t xml:space="preserve">Krople doustne </t>
  </si>
  <si>
    <t xml:space="preserve">500 mg / ml </t>
  </si>
  <si>
    <t>1,0 but 20 ml</t>
  </si>
  <si>
    <t>129.</t>
  </si>
  <si>
    <t>Thiamazole</t>
  </si>
  <si>
    <t>130.</t>
  </si>
  <si>
    <t>Clomipramine</t>
  </si>
  <si>
    <t>20,0 tabl. powl.</t>
  </si>
  <si>
    <t>131.</t>
  </si>
  <si>
    <t xml:space="preserve">Tamoxifenum </t>
  </si>
  <si>
    <t>132.</t>
  </si>
  <si>
    <t>Levothyroxinum + Liothyroninum</t>
  </si>
  <si>
    <t>100 mg + 20 mg</t>
  </si>
  <si>
    <t>133.</t>
  </si>
  <si>
    <t>Dapagliflozinum</t>
  </si>
  <si>
    <t>28 tabl. powl.</t>
  </si>
  <si>
    <t>134.</t>
  </si>
  <si>
    <t xml:space="preserve">Sacubitrilum + Valsartanum </t>
  </si>
  <si>
    <t>24 mg + 26 mg</t>
  </si>
  <si>
    <t>135.</t>
  </si>
  <si>
    <t>49 mg + 51 mg</t>
  </si>
  <si>
    <t>56 tabl. powl.</t>
  </si>
  <si>
    <t>136.</t>
  </si>
  <si>
    <t xml:space="preserve">Dexketoprofenum </t>
  </si>
  <si>
    <t>137.</t>
  </si>
  <si>
    <t>5 fiol.</t>
  </si>
  <si>
    <t>138.</t>
  </si>
  <si>
    <t xml:space="preserve">Carboxymaltosum ferricum </t>
  </si>
  <si>
    <t xml:space="preserve">dyspersja do wstrzykiwań/infuzji </t>
  </si>
  <si>
    <t xml:space="preserve">50 mg Fe3+/ml </t>
  </si>
  <si>
    <t>1 fiol a 10 ml</t>
  </si>
  <si>
    <t>139.</t>
  </si>
  <si>
    <t xml:space="preserve">Ferricum derisomaltosum </t>
  </si>
  <si>
    <t xml:space="preserve">roztwór do wstrzykiwań lub infuzji </t>
  </si>
  <si>
    <t xml:space="preserve">100 mg Fe3+/ml </t>
  </si>
  <si>
    <t>5 fiol. A 5 ml</t>
  </si>
  <si>
    <t>140.</t>
  </si>
  <si>
    <t xml:space="preserve">Somatostatinum </t>
  </si>
  <si>
    <t xml:space="preserve">Proszek do sporządzania roztworu do wstrzykiwań / do infuzji </t>
  </si>
  <si>
    <t xml:space="preserve">3 mg </t>
  </si>
  <si>
    <t xml:space="preserve">1 fiol  </t>
  </si>
  <si>
    <t>Drotaverinum</t>
  </si>
  <si>
    <t>tabl./kaps.</t>
  </si>
  <si>
    <t>amp.</t>
  </si>
  <si>
    <t>20 mg / ml</t>
  </si>
  <si>
    <t>op. / 5 amp. / 2 ml</t>
  </si>
  <si>
    <t>Acetylcysteinum</t>
  </si>
  <si>
    <t>inj. iv.</t>
  </si>
  <si>
    <t>0,1 g/ml (0,3 g/3 ml)</t>
  </si>
  <si>
    <t>5,0 amp. 3 ml</t>
  </si>
  <si>
    <t>Amoxicillinum</t>
  </si>
  <si>
    <t>16,0 tabl. / kaps.</t>
  </si>
  <si>
    <t>Ketoprofenum</t>
  </si>
  <si>
    <t>im.,iv</t>
  </si>
  <si>
    <t xml:space="preserve">50 mg   </t>
  </si>
  <si>
    <t>0,1 g</t>
  </si>
  <si>
    <t>Anidulafungin</t>
  </si>
  <si>
    <t>Clindamicinum</t>
  </si>
  <si>
    <t xml:space="preserve"> kaps.</t>
  </si>
  <si>
    <t>16,0  kaps.</t>
  </si>
  <si>
    <t>Clindamycinum</t>
  </si>
  <si>
    <t>300 mg / 2 ml</t>
  </si>
  <si>
    <t xml:space="preserve">Levofloxacinum </t>
  </si>
  <si>
    <t>0,5 g / 100 ml</t>
  </si>
  <si>
    <t>5,0 flakon/worek x 100 ml</t>
  </si>
  <si>
    <t>Sugammadexum</t>
  </si>
  <si>
    <t>200mg/2ml</t>
  </si>
  <si>
    <t>Voriconazolum</t>
  </si>
  <si>
    <t xml:space="preserve">Proszek do sporządzania roztworu do infuzji </t>
  </si>
  <si>
    <t xml:space="preserve">200mg </t>
  </si>
  <si>
    <t>1,0 fiol</t>
  </si>
  <si>
    <t>Piperacillinum + Tazobactamum - preparat o trwałości chemicznej i fizycznej po rozpuszczeniu (i rozcieńczeniu) przez 24 godziny w temperaturze pokojowej i przez 48 godzin w temperaturze 2-8ºC</t>
  </si>
  <si>
    <t>4 g + 0,5 g</t>
  </si>
  <si>
    <t>Pantoprazolum</t>
  </si>
  <si>
    <t>proszek do sporz. r-ru do wstrzykiwań</t>
  </si>
  <si>
    <t>Metoprololum</t>
  </si>
  <si>
    <t>30,0 tabl. o przedł.uwaln</t>
  </si>
  <si>
    <t>1,25 mg</t>
  </si>
  <si>
    <t>Pregabalinum</t>
  </si>
  <si>
    <t>56,0 kaps.</t>
  </si>
  <si>
    <t xml:space="preserve">Thiaminum </t>
  </si>
  <si>
    <t>inj i.v</t>
  </si>
  <si>
    <t>10,0 amp.</t>
  </si>
  <si>
    <t xml:space="preserve">Fibrinogenum humanum + Trombinum humanum </t>
  </si>
  <si>
    <t>Gąbka</t>
  </si>
  <si>
    <t>3 cm x 2,5 cm 5,5mg+2j.m</t>
  </si>
  <si>
    <t>4,8 cm x 4,8 cm 5,5mg+2j.m</t>
  </si>
  <si>
    <t>2 szt.</t>
  </si>
  <si>
    <t>9,5 cm x 4,8 cm 5,5mg+2j.m</t>
  </si>
  <si>
    <t>Rulon</t>
  </si>
  <si>
    <t>Żel do cewnikowania z lidokainą 2 %.
Prep. złożony typu Instillagel lub prep. równoważny pod względem zastosowania</t>
  </si>
  <si>
    <t>Aplikator w formie ampułkostrzykawki 11 ml</t>
  </si>
  <si>
    <t>2g lidocaina +0,25g chlorheksydyna/100g</t>
  </si>
  <si>
    <t>op./25 szt</t>
  </si>
  <si>
    <t>Aplikator w formie ampułkostrzykawki 6 ml</t>
  </si>
  <si>
    <t xml:space="preserve">Albumini humani solutio </t>
  </si>
  <si>
    <t xml:space="preserve">20 g/100 ml </t>
  </si>
  <si>
    <t>1 fiol./but./worek</t>
  </si>
  <si>
    <t xml:space="preserve">10 g/50 ml </t>
  </si>
  <si>
    <r>
      <t xml:space="preserve">7,5 g </t>
    </r>
    <r>
      <rPr>
        <b/>
        <sz val="9"/>
        <color rgb="FF000000"/>
        <rFont val="Calibri"/>
        <family val="2"/>
      </rPr>
      <t xml:space="preserve">- 10 g </t>
    </r>
    <r>
      <rPr>
        <sz val="9"/>
        <color rgb="FF000000"/>
        <rFont val="Calibri"/>
        <family val="2"/>
      </rPr>
      <t>/ 15 ml</t>
    </r>
  </si>
  <si>
    <r>
      <t xml:space="preserve">Prep. probiotyczny: L. acidophilus 37,5%,  L. delbrueckii subsp bulgaricus 25% ; Bifidobacterium animalis (lactis) 37,5% </t>
    </r>
    <r>
      <rPr>
        <b/>
        <sz val="9"/>
        <color rgb="FF000000"/>
        <rFont val="Calibri"/>
        <family val="2"/>
      </rPr>
      <t xml:space="preserve"> tylko produkt leczniczy</t>
    </r>
  </si>
  <si>
    <r>
      <t>Saccharomyces boulardii</t>
    </r>
    <r>
      <rPr>
        <b/>
        <sz val="9"/>
        <color rgb="FF000000"/>
        <rFont val="Calibri"/>
        <family val="2"/>
      </rPr>
      <t xml:space="preserve"> tylko produkt leczniczy</t>
    </r>
  </si>
  <si>
    <r>
      <t>Formaldehydi solutio (stabilizowany/bufor)-</t>
    </r>
    <r>
      <rPr>
        <b/>
        <sz val="9"/>
        <color rgb="FF000000"/>
        <rFont val="Calibri"/>
        <family val="2"/>
      </rPr>
      <t>Wymagany szczegółowy opis na etykiecie składu preparatu</t>
    </r>
  </si>
  <si>
    <t>Ilości opakowań zamawiane w ramach prawa opcji</t>
  </si>
  <si>
    <t>Część 11 - Albuminy</t>
  </si>
  <si>
    <t>Część 1 - Leki w pojemnikach do bezpośredniej infuzji</t>
  </si>
  <si>
    <t>Część 2 - Leki różne</t>
  </si>
  <si>
    <t>Część 5 - Leki różne</t>
  </si>
  <si>
    <t>Część  4 - Leki różne</t>
  </si>
  <si>
    <t>Część 3 - Leki różne</t>
  </si>
  <si>
    <t>Część 6 - Leki różne</t>
  </si>
  <si>
    <t xml:space="preserve">Część 7 - Thiaminum </t>
  </si>
  <si>
    <t>Część 8 - Fibrynogenum humanum + Trombinum humanum</t>
  </si>
  <si>
    <t>Część 10 - Formaldehydi solutio</t>
  </si>
  <si>
    <t>Część 9 - Żel do cewnikowania</t>
  </si>
  <si>
    <t>proszek do sporz. koncentratu roztworu do infuzji</t>
  </si>
  <si>
    <t>Zamawiajacy wymaga aby oferowane produkty w pos. 1-4 były zarejestrowane jako produkt leczniczy.</t>
  </si>
  <si>
    <r>
      <t xml:space="preserve">Oferowana ilość opakowań </t>
    </r>
    <r>
      <rPr>
        <sz val="9"/>
        <color rgb="FF000000"/>
        <rFont val="Calibri"/>
        <family val="2"/>
      </rPr>
      <t xml:space="preserve">[ilość z kol. 8 / ilość z kol. 10] </t>
    </r>
  </si>
  <si>
    <r>
      <t xml:space="preserve">Cena brutto opak. 
</t>
    </r>
    <r>
      <rPr>
        <sz val="9"/>
        <color rgb="FF000000"/>
        <rFont val="Calibri"/>
        <family val="2"/>
      </rPr>
      <t>[kol. 12 + należny podatek VAT]</t>
    </r>
  </si>
  <si>
    <r>
      <t xml:space="preserve">Wartość netto zamówienia podstawowego
</t>
    </r>
    <r>
      <rPr>
        <sz val="9"/>
        <color rgb="FF000000"/>
        <rFont val="Calibri"/>
        <family val="2"/>
      </rPr>
      <t xml:space="preserve"> [ilość z kol. 11 x cenę
z kol. 12]</t>
    </r>
  </si>
  <si>
    <r>
      <t xml:space="preserve">Wartość brutto zamówienia podstawowego </t>
    </r>
    <r>
      <rPr>
        <sz val="9"/>
        <color rgb="FF000000"/>
        <rFont val="Calibri"/>
        <family val="2"/>
      </rPr>
      <t>[ilość z kol. 11 x cenę
z kol. 14]</t>
    </r>
  </si>
  <si>
    <r>
      <t xml:space="preserve">Wartość netto
prawa opcji
</t>
    </r>
    <r>
      <rPr>
        <sz val="9"/>
        <color rgb="FF000000"/>
        <rFont val="Calibri"/>
        <family val="2"/>
        <charset val="238"/>
      </rPr>
      <t>[ilość z kol. 18 x cenę
z kol. 12]</t>
    </r>
  </si>
  <si>
    <r>
      <t xml:space="preserve">Wartość brutto 
prawa opcji
</t>
    </r>
    <r>
      <rPr>
        <sz val="9"/>
        <color rgb="FF000000"/>
        <rFont val="Calibri"/>
        <family val="2"/>
        <charset val="238"/>
      </rPr>
      <t>[ilość z kol. 18 x cenę
z kol. 14]</t>
    </r>
  </si>
  <si>
    <r>
      <t xml:space="preserve">Łączna wartość oferty
</t>
    </r>
    <r>
      <rPr>
        <sz val="9"/>
        <color rgb="FF000000"/>
        <rFont val="Calibri"/>
        <family val="2"/>
        <charset val="238"/>
      </rPr>
      <t>[wartość z kol. 15 + wartość z kol. 19]</t>
    </r>
  </si>
  <si>
    <r>
      <t xml:space="preserve">Łączna wartość oferty
</t>
    </r>
    <r>
      <rPr>
        <sz val="9"/>
        <color rgb="FF000000"/>
        <rFont val="Calibri"/>
        <family val="2"/>
        <charset val="238"/>
      </rPr>
      <t>[wartość z kol. 16 + wartość z kol. 20]</t>
    </r>
  </si>
  <si>
    <t>Wykonawca składając Formularz asortymentowo-cenowy  winien stosować się do zasad w nim określonych.</t>
  </si>
  <si>
    <t>op. / 10 fiol.</t>
  </si>
  <si>
    <t>Cefuroksym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</si>
</sst>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\ _z_ł_-;\-* #,##0.00\ _z_ł_-;_-* \-??\ _z_ł_-;_-@_-"/>
    <numFmt numFmtId="165" formatCode="\ * #,##0.00&quot;      &quot;;\-* #,##0.00&quot;      &quot;;\ * \-#&quot;      &quot;;\ @\ "/>
    <numFmt numFmtId="166" formatCode="_-* #,##0.00&quot; zł&quot;_-;\-* #,##0.00&quot; zł&quot;_-;_-* \-??&quot; zł&quot;_-;_-@_-"/>
    <numFmt numFmtId="167" formatCode="\ * #,##0.00&quot; zł &quot;;\-* #,##0.00&quot; zł &quot;;\ * \-#&quot; zł &quot;;\ @\ "/>
    <numFmt numFmtId="168" formatCode="#,##0.00&quot; zł &quot;;#,##0.00&quot; zł &quot;;\-#&quot; zł &quot;;\ @\ "/>
    <numFmt numFmtId="169" formatCode="_-* #,##0.00,&quot;zł&quot;_-;\-* #,##0.00,&quot;zł&quot;_-;_-* \-??&quot; zł&quot;_-;_-@_-"/>
    <numFmt numFmtId="170" formatCode="\ * #,##0.00,&quot;zł &quot;;\-* #,##0.00,&quot;zł &quot;;\ * \-#&quot; zł &quot;;\ @\ "/>
    <numFmt numFmtId="171" formatCode="\ * #,##0.00\ [$zł-415]\ ;\-* #,##0.00\ [$zł-415]\ ;\ * \-#\ [$zł-415]\ ;\ @\ "/>
    <numFmt numFmtId="172" formatCode="_-* #,##0.00\ [$zł-415]_-;\-* #,##0.00\ [$zł-415]_-;_-* \-??\ [$zł-415]_-;_-@_-"/>
    <numFmt numFmtId="173" formatCode="#,##0.00\ [$zł-415]\ ;#,##0.00\ [$zł-415]\ ;\-#\ [$zł-415]\ ;\ @\ "/>
    <numFmt numFmtId="174" formatCode="#,##0.00,&quot;zł&quot;"/>
    <numFmt numFmtId="175" formatCode="_-* #,##0.00\ [$zł-415]_-;\-* #,##0.00\ [$zł-415]_-;_-* &quot;-&quot;??\ [$zł-415]_-;_-@_-"/>
    <numFmt numFmtId="176" formatCode="_-* #,##0.00\ _z_ł_-;\-* #,##0.00\ _z_ł_-;_-* &quot;-&quot;??\ _z_ł_-;_-@_-"/>
  </numFmts>
  <fonts count="54">
    <font>
      <sz val="11"/>
      <color rgb="FF000000"/>
      <name val="Calibri"/>
      <family val="2"/>
      <charset val="238"/>
    </font>
    <font>
      <sz val="10"/>
      <name val="Arial"/>
      <charset val="238"/>
    </font>
    <font>
      <sz val="11"/>
      <color rgb="FF000000"/>
      <name val="Czcionka tekstu podstawowego"/>
      <family val="2"/>
      <charset val="238"/>
    </font>
    <font>
      <sz val="11"/>
      <color rgb="FFFFFFFF"/>
      <name val="Czcionka tekstu podstawowego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1"/>
      <color rgb="FF333399"/>
      <name val="Czcionka tekstu podstawowego"/>
      <family val="2"/>
      <charset val="238"/>
    </font>
    <font>
      <b/>
      <sz val="11"/>
      <color rgb="FF333333"/>
      <name val="Czcionka tekstu podstawowego"/>
      <family val="2"/>
      <charset val="238"/>
    </font>
    <font>
      <sz val="11"/>
      <color rgb="FF008000"/>
      <name val="Czcionka tekstu podstawowego"/>
      <family val="2"/>
      <charset val="238"/>
    </font>
    <font>
      <sz val="11"/>
      <name val="Calibri"/>
      <family val="2"/>
      <charset val="238"/>
    </font>
    <font>
      <sz val="11"/>
      <color rgb="FF333333"/>
      <name val="Calibri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sz val="24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sz val="11"/>
      <color rgb="FFFF9900"/>
      <name val="Czcionka tekstu podstawowego"/>
      <family val="2"/>
      <charset val="238"/>
    </font>
    <font>
      <b/>
      <sz val="11"/>
      <color rgb="FFFFFFFF"/>
      <name val="Czcionka tekstu podstawowego"/>
      <family val="2"/>
      <charset val="238"/>
    </font>
    <font>
      <b/>
      <sz val="15"/>
      <color rgb="FF003366"/>
      <name val="Czcionka tekstu podstawowego"/>
      <family val="2"/>
      <charset val="238"/>
    </font>
    <font>
      <b/>
      <sz val="13"/>
      <color rgb="FF003366"/>
      <name val="Czcionka tekstu podstawowego"/>
      <family val="2"/>
      <charset val="238"/>
    </font>
    <font>
      <b/>
      <sz val="11"/>
      <color rgb="FF003366"/>
      <name val="Czcionka tekstu podstawowego"/>
      <family val="2"/>
      <charset val="238"/>
    </font>
    <font>
      <sz val="10"/>
      <color rgb="FF996600"/>
      <name val="Arial"/>
      <family val="2"/>
      <charset val="238"/>
    </font>
    <font>
      <sz val="11"/>
      <color rgb="FF993300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Arial"/>
      <charset val="238"/>
    </font>
    <font>
      <sz val="10"/>
      <name val="Arial CE"/>
      <charset val="238"/>
    </font>
    <font>
      <sz val="11"/>
      <color rgb="FF333333"/>
      <name val="Czcionka tekstu podstawowego"/>
      <family val="2"/>
      <charset val="238"/>
    </font>
    <font>
      <sz val="11"/>
      <name val="Calibri"/>
      <family val="2"/>
      <charset val="1"/>
    </font>
    <font>
      <sz val="10"/>
      <color rgb="FF333333"/>
      <name val="Arial"/>
      <family val="2"/>
      <charset val="238"/>
    </font>
    <font>
      <b/>
      <sz val="11"/>
      <color rgb="FFFF9900"/>
      <name val="Czcionka tekstu podstawowego"/>
      <family val="2"/>
      <charset val="238"/>
    </font>
    <font>
      <b/>
      <sz val="11"/>
      <color rgb="FF000000"/>
      <name val="Czcionka tekstu podstawowego"/>
      <family val="2"/>
      <charset val="238"/>
    </font>
    <font>
      <i/>
      <sz val="11"/>
      <color rgb="FF808080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rgb="FF003366"/>
      <name val="Cambria"/>
      <family val="2"/>
      <charset val="238"/>
    </font>
    <font>
      <sz val="11"/>
      <color rgb="FF800080"/>
      <name val="Czcionka tekstu podstawowego"/>
      <family val="2"/>
      <charset val="238"/>
    </font>
    <font>
      <sz val="9"/>
      <color rgb="FF000000"/>
      <name val="Calibri"/>
      <family val="2"/>
      <charset val="1"/>
    </font>
    <font>
      <b/>
      <sz val="9"/>
      <name val="Calibri"/>
      <family val="2"/>
      <charset val="238"/>
    </font>
    <font>
      <sz val="11"/>
      <color rgb="FF333333"/>
      <name val="Calibri1"/>
      <family val="2"/>
      <charset val="238"/>
    </font>
    <font>
      <b/>
      <sz val="9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9"/>
      <name val="Calibri"/>
      <family val="2"/>
    </font>
    <font>
      <sz val="9"/>
      <color rgb="FF333333"/>
      <name val="Calibri"/>
      <family val="2"/>
    </font>
    <font>
      <b/>
      <sz val="9"/>
      <name val="Calibri"/>
      <family val="2"/>
    </font>
    <font>
      <sz val="9"/>
      <color rgb="FFFF0000"/>
      <name val="Calibri"/>
      <family val="2"/>
    </font>
    <font>
      <sz val="9"/>
      <color rgb="FF000000"/>
      <name val="Calibri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CCCFF"/>
        <bgColor rgb="FFDDDDDD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FCCCC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FFFF"/>
      </patternFill>
    </fill>
    <fill>
      <patternFill patternType="solid">
        <fgColor rgb="FFFF9900"/>
        <bgColor rgb="FFFFCC00"/>
      </patternFill>
    </fill>
    <fill>
      <patternFill patternType="solid">
        <fgColor rgb="FF000000"/>
        <bgColor rgb="FF000080"/>
      </patternFill>
    </fill>
    <fill>
      <patternFill patternType="solid">
        <fgColor rgb="FF808080"/>
        <bgColor rgb="FF7F7F7F"/>
      </patternFill>
    </fill>
    <fill>
      <patternFill patternType="solid">
        <fgColor rgb="FFDDDDDD"/>
        <bgColor rgb="FFDAE3F3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C00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4000"/>
      </patternFill>
    </fill>
    <fill>
      <patternFill patternType="solid">
        <fgColor rgb="FFFFCCCC"/>
        <bgColor rgb="FFFFCC99"/>
      </patternFill>
    </fill>
    <fill>
      <patternFill patternType="solid">
        <fgColor rgb="FFC0C0C0"/>
        <bgColor rgb="FFCCCCFF"/>
      </patternFill>
    </fill>
    <fill>
      <patternFill patternType="solid">
        <fgColor rgb="FFCC0000"/>
        <bgColor rgb="FFC9211E"/>
      </patternFill>
    </fill>
    <fill>
      <patternFill patternType="solid">
        <fgColor rgb="FF969696"/>
        <bgColor rgb="FF808080"/>
      </patternFill>
    </fill>
    <fill>
      <patternFill patternType="solid">
        <fgColor rgb="FFFFFFCC"/>
        <bgColor rgb="FFFFFFFF"/>
      </patternFill>
    </fill>
    <fill>
      <patternFill patternType="solid">
        <fgColor rgb="FFFFFF99"/>
        <bgColor rgb="FFFFFFCC"/>
      </patternFill>
    </fill>
    <fill>
      <patternFill patternType="solid">
        <fgColor rgb="FFDEEBF7"/>
        <bgColor rgb="FFDEE6EF"/>
      </patternFill>
    </fill>
    <fill>
      <patternFill patternType="solid">
        <fgColor rgb="FFE2F0D9"/>
        <bgColor rgb="FFDDE8CB"/>
      </patternFill>
    </fill>
    <fill>
      <patternFill patternType="solid">
        <fgColor rgb="FFFFFFFF"/>
        <b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rgb="FFDEE6E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DAE3F3"/>
      </patternFill>
    </fill>
  </fills>
  <borders count="1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60">
    <xf numFmtId="0" fontId="0" fillId="0" borderId="0"/>
    <xf numFmtId="166" fontId="45" fillId="0" borderId="0" applyBorder="0" applyProtection="0"/>
    <xf numFmtId="9" fontId="43" fillId="0" borderId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3" borderId="0" applyBorder="0" applyProtection="0"/>
    <xf numFmtId="0" fontId="2" fillId="4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8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8" borderId="0" applyBorder="0" applyProtection="0"/>
    <xf numFmtId="0" fontId="2" fillId="11" borderId="0" applyBorder="0" applyProtection="0"/>
    <xf numFmtId="0" fontId="3" fillId="12" borderId="0" applyBorder="0" applyProtection="0"/>
    <xf numFmtId="0" fontId="3" fillId="9" borderId="0" applyBorder="0" applyProtection="0"/>
    <xf numFmtId="0" fontId="3" fillId="10" borderId="0" applyBorder="0" applyProtection="0"/>
    <xf numFmtId="0" fontId="3" fillId="13" borderId="0" applyBorder="0" applyProtection="0"/>
    <xf numFmtId="0" fontId="3" fillId="14" borderId="0" applyBorder="0" applyProtection="0"/>
    <xf numFmtId="0" fontId="3" fillId="15" borderId="0" applyBorder="0" applyProtection="0"/>
    <xf numFmtId="0" fontId="4" fillId="16" borderId="0"/>
    <xf numFmtId="0" fontId="4" fillId="17" borderId="0"/>
    <xf numFmtId="0" fontId="5" fillId="18" borderId="0"/>
    <xf numFmtId="0" fontId="5" fillId="0" borderId="0"/>
    <xf numFmtId="0" fontId="3" fillId="19" borderId="0" applyBorder="0" applyProtection="0"/>
    <xf numFmtId="0" fontId="3" fillId="20" borderId="0" applyBorder="0" applyProtection="0"/>
    <xf numFmtId="0" fontId="3" fillId="20" borderId="0" applyBorder="0" applyProtection="0"/>
    <xf numFmtId="0" fontId="3" fillId="21" borderId="0" applyBorder="0" applyProtection="0"/>
    <xf numFmtId="0" fontId="3" fillId="13" borderId="0" applyBorder="0" applyProtection="0"/>
    <xf numFmtId="0" fontId="3" fillId="14" borderId="0" applyBorder="0" applyProtection="0"/>
    <xf numFmtId="0" fontId="3" fillId="22" borderId="0" applyBorder="0" applyProtection="0"/>
    <xf numFmtId="0" fontId="6" fillId="23" borderId="0"/>
    <xf numFmtId="0" fontId="7" fillId="7" borderId="1" applyProtection="0"/>
    <xf numFmtId="0" fontId="7" fillId="7" borderId="1" applyProtection="0"/>
    <xf numFmtId="0" fontId="7" fillId="7" borderId="1" applyProtection="0"/>
    <xf numFmtId="0" fontId="7" fillId="7" borderId="1" applyProtection="0"/>
    <xf numFmtId="0" fontId="8" fillId="24" borderId="2" applyProtection="0"/>
    <xf numFmtId="0" fontId="9" fillId="4" borderId="0" applyBorder="0" applyProtection="0"/>
    <xf numFmtId="164" fontId="45" fillId="0" borderId="0" applyBorder="0" applyProtection="0"/>
    <xf numFmtId="164" fontId="45" fillId="0" borderId="0" applyBorder="0" applyProtection="0"/>
    <xf numFmtId="164" fontId="10" fillId="0" borderId="0" applyBorder="0" applyProtection="0"/>
    <xf numFmtId="164" fontId="45" fillId="0" borderId="0" applyBorder="0" applyProtection="0"/>
    <xf numFmtId="164" fontId="11" fillId="0" borderId="0" applyBorder="0" applyProtection="0"/>
    <xf numFmtId="164" fontId="45" fillId="0" borderId="0" applyBorder="0" applyProtection="0"/>
    <xf numFmtId="164" fontId="45" fillId="0" borderId="0" applyBorder="0" applyProtection="0"/>
    <xf numFmtId="164" fontId="45" fillId="0" borderId="0" applyBorder="0" applyProtection="0"/>
    <xf numFmtId="164" fontId="10" fillId="0" borderId="0" applyBorder="0" applyProtection="0"/>
    <xf numFmtId="164" fontId="10" fillId="0" borderId="0" applyBorder="0" applyProtection="0"/>
    <xf numFmtId="164" fontId="45" fillId="0" borderId="0" applyBorder="0" applyProtection="0"/>
    <xf numFmtId="165" fontId="11" fillId="0" borderId="0" applyBorder="0" applyProtection="0"/>
    <xf numFmtId="165" fontId="11" fillId="0" borderId="0" applyBorder="0" applyProtection="0"/>
    <xf numFmtId="0" fontId="12" fillId="25" borderId="0"/>
    <xf numFmtId="0" fontId="13" fillId="0" borderId="0"/>
    <xf numFmtId="0" fontId="14" fillId="4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3" applyProtection="0"/>
    <xf numFmtId="0" fontId="20" fillId="26" borderId="4" applyProtection="0"/>
    <xf numFmtId="0" fontId="21" fillId="0" borderId="5" applyProtection="0"/>
    <xf numFmtId="0" fontId="22" fillId="0" borderId="6" applyProtection="0"/>
    <xf numFmtId="0" fontId="23" fillId="0" borderId="7" applyProtection="0"/>
    <xf numFmtId="0" fontId="23" fillId="0" borderId="0" applyBorder="0" applyProtection="0"/>
    <xf numFmtId="0" fontId="2" fillId="0" borderId="0" applyBorder="0" applyProtection="0"/>
    <xf numFmtId="0" fontId="24" fillId="27" borderId="0"/>
    <xf numFmtId="0" fontId="25" fillId="28" borderId="0" applyBorder="0" applyProtection="0"/>
    <xf numFmtId="0" fontId="25" fillId="28" borderId="0" applyBorder="0" applyProtection="0"/>
    <xf numFmtId="0" fontId="26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27" fillId="0" borderId="0"/>
    <xf numFmtId="0" fontId="45" fillId="0" borderId="0"/>
    <xf numFmtId="0" fontId="45" fillId="0" borderId="0"/>
    <xf numFmtId="0" fontId="11" fillId="0" borderId="0"/>
    <xf numFmtId="0" fontId="28" fillId="0" borderId="0"/>
    <xf numFmtId="0" fontId="29" fillId="0" borderId="0"/>
    <xf numFmtId="0" fontId="11" fillId="0" borderId="0"/>
    <xf numFmtId="0" fontId="30" fillId="0" borderId="0"/>
    <xf numFmtId="0" fontId="26" fillId="0" borderId="0"/>
    <xf numFmtId="0" fontId="2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31" fillId="0" borderId="0"/>
    <xf numFmtId="0" fontId="31" fillId="0" borderId="0"/>
    <xf numFmtId="0" fontId="26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10" fillId="0" borderId="0"/>
    <xf numFmtId="0" fontId="45" fillId="0" borderId="0"/>
    <xf numFmtId="0" fontId="45" fillId="0" borderId="0"/>
    <xf numFmtId="0" fontId="45" fillId="0" borderId="0"/>
    <xf numFmtId="0" fontId="26" fillId="0" borderId="0"/>
    <xf numFmtId="0" fontId="11" fillId="0" borderId="0"/>
    <xf numFmtId="0" fontId="11" fillId="0" borderId="0"/>
    <xf numFmtId="0" fontId="26" fillId="0" borderId="0"/>
    <xf numFmtId="0" fontId="10" fillId="0" borderId="0"/>
    <xf numFmtId="0" fontId="26" fillId="0" borderId="0"/>
    <xf numFmtId="0" fontId="45" fillId="0" borderId="0"/>
    <xf numFmtId="0" fontId="26" fillId="0" borderId="0"/>
    <xf numFmtId="0" fontId="26" fillId="0" borderId="0"/>
    <xf numFmtId="0" fontId="11" fillId="0" borderId="0"/>
    <xf numFmtId="0" fontId="26" fillId="0" borderId="0"/>
    <xf numFmtId="0" fontId="26" fillId="0" borderId="0"/>
    <xf numFmtId="0" fontId="32" fillId="0" borderId="0"/>
    <xf numFmtId="0" fontId="26" fillId="0" borderId="0"/>
    <xf numFmtId="0" fontId="26" fillId="0" borderId="0"/>
    <xf numFmtId="0" fontId="10" fillId="0" borderId="0"/>
    <xf numFmtId="0" fontId="26" fillId="0" borderId="0"/>
    <xf numFmtId="0" fontId="33" fillId="27" borderId="1"/>
    <xf numFmtId="0" fontId="34" fillId="24" borderId="1" applyProtection="0"/>
    <xf numFmtId="9" fontId="45" fillId="0" borderId="0" applyBorder="0" applyProtection="0"/>
    <xf numFmtId="9" fontId="45" fillId="0" borderId="0" applyBorder="0" applyProtection="0"/>
    <xf numFmtId="9" fontId="45" fillId="0" borderId="0" applyBorder="0" applyProtection="0"/>
    <xf numFmtId="9" fontId="11" fillId="0" borderId="0" applyBorder="0" applyProtection="0"/>
    <xf numFmtId="9" fontId="45" fillId="0" borderId="0" applyBorder="0" applyProtection="0"/>
    <xf numFmtId="9" fontId="45" fillId="0" borderId="0" applyBorder="0" applyProtection="0"/>
    <xf numFmtId="9" fontId="45" fillId="0" borderId="0" applyBorder="0" applyProtection="0"/>
    <xf numFmtId="9" fontId="10" fillId="0" borderId="0" applyBorder="0" applyProtection="0"/>
    <xf numFmtId="9" fontId="45" fillId="0" borderId="0" applyBorder="0" applyProtection="0"/>
    <xf numFmtId="9" fontId="45" fillId="0" borderId="0" applyBorder="0" applyProtection="0"/>
    <xf numFmtId="9" fontId="45" fillId="0" borderId="0" applyBorder="0" applyProtection="0"/>
    <xf numFmtId="9" fontId="11" fillId="0" borderId="0" applyBorder="0" applyProtection="0"/>
    <xf numFmtId="9" fontId="11" fillId="0" borderId="0" applyBorder="0" applyProtection="0"/>
    <xf numFmtId="9" fontId="45" fillId="0" borderId="0" applyBorder="0" applyProtection="0"/>
    <xf numFmtId="9" fontId="45" fillId="0" borderId="0" applyBorder="0" applyProtection="0"/>
    <xf numFmtId="9" fontId="45" fillId="0" borderId="0" applyBorder="0" applyProtection="0"/>
    <xf numFmtId="9" fontId="45" fillId="0" borderId="0" applyBorder="0" applyProtection="0"/>
    <xf numFmtId="9" fontId="45" fillId="0" borderId="0" applyBorder="0" applyProtection="0"/>
    <xf numFmtId="9" fontId="11" fillId="0" borderId="0" applyBorder="0" applyProtection="0"/>
    <xf numFmtId="9" fontId="45" fillId="0" borderId="0" applyBorder="0" applyProtection="0"/>
    <xf numFmtId="9" fontId="45" fillId="0" borderId="0" applyBorder="0" applyProtection="0"/>
    <xf numFmtId="9" fontId="45" fillId="0" borderId="0" applyBorder="0" applyProtection="0"/>
    <xf numFmtId="9" fontId="45" fillId="0" borderId="0" applyBorder="0" applyProtection="0"/>
    <xf numFmtId="9" fontId="10" fillId="0" borderId="0" applyBorder="0" applyProtection="0"/>
    <xf numFmtId="9" fontId="45" fillId="0" borderId="0" applyBorder="0" applyProtection="0"/>
    <xf numFmtId="9" fontId="11" fillId="0" borderId="0" applyBorder="0" applyProtection="0"/>
    <xf numFmtId="9" fontId="11" fillId="0" borderId="0" applyBorder="0" applyProtection="0"/>
    <xf numFmtId="9" fontId="45" fillId="0" borderId="0" applyBorder="0" applyProtection="0"/>
    <xf numFmtId="9" fontId="45" fillId="0" borderId="0" applyBorder="0" applyProtection="0"/>
    <xf numFmtId="9" fontId="45" fillId="0" borderId="0" applyBorder="0" applyProtection="0"/>
    <xf numFmtId="9" fontId="11" fillId="0" borderId="0" applyBorder="0" applyProtection="0"/>
    <xf numFmtId="9" fontId="45" fillId="0" borderId="0" applyBorder="0" applyProtection="0"/>
    <xf numFmtId="9" fontId="45" fillId="0" borderId="0" applyBorder="0" applyProtection="0"/>
    <xf numFmtId="9" fontId="11" fillId="0" borderId="0" applyBorder="0" applyProtection="0"/>
    <xf numFmtId="0" fontId="28" fillId="0" borderId="0"/>
    <xf numFmtId="0" fontId="26" fillId="0" borderId="0"/>
    <xf numFmtId="0" fontId="35" fillId="0" borderId="8" applyProtection="0"/>
    <xf numFmtId="0" fontId="36" fillId="0" borderId="0" applyBorder="0" applyProtection="0"/>
    <xf numFmtId="0" fontId="27" fillId="0" borderId="0" applyBorder="0" applyProtection="0"/>
    <xf numFmtId="0" fontId="36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37" fillId="0" borderId="0" applyBorder="0" applyProtection="0"/>
    <xf numFmtId="0" fontId="38" fillId="0" borderId="0" applyBorder="0" applyProtection="0"/>
    <xf numFmtId="0" fontId="28" fillId="0" borderId="0"/>
    <xf numFmtId="0" fontId="39" fillId="0" borderId="0" applyBorder="0" applyProtection="0"/>
    <xf numFmtId="0" fontId="2" fillId="27" borderId="9" applyProtection="0"/>
    <xf numFmtId="166" fontId="45" fillId="0" borderId="0" applyBorder="0" applyProtection="0"/>
    <xf numFmtId="166" fontId="2" fillId="0" borderId="0" applyBorder="0" applyProtection="0"/>
    <xf numFmtId="166" fontId="45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0" fillId="0" borderId="0" applyBorder="0" applyProtection="0"/>
    <xf numFmtId="166" fontId="45" fillId="0" borderId="0" applyBorder="0" applyProtection="0"/>
    <xf numFmtId="166" fontId="45" fillId="0" borderId="0" applyBorder="0" applyProtection="0"/>
    <xf numFmtId="166" fontId="11" fillId="0" borderId="0" applyBorder="0" applyProtection="0"/>
    <xf numFmtId="166" fontId="45" fillId="0" borderId="0" applyBorder="0" applyProtection="0"/>
    <xf numFmtId="166" fontId="10" fillId="0" borderId="0" applyBorder="0" applyProtection="0"/>
    <xf numFmtId="166" fontId="2" fillId="0" borderId="0" applyBorder="0" applyProtection="0"/>
    <xf numFmtId="167" fontId="11" fillId="0" borderId="0" applyBorder="0" applyProtection="0"/>
    <xf numFmtId="167" fontId="11" fillId="0" borderId="0" applyBorder="0" applyProtection="0"/>
    <xf numFmtId="166" fontId="45" fillId="0" borderId="0" applyBorder="0" applyProtection="0"/>
    <xf numFmtId="166" fontId="10" fillId="0" borderId="0" applyBorder="0" applyProtection="0"/>
    <xf numFmtId="166" fontId="45" fillId="0" borderId="0" applyBorder="0" applyProtection="0"/>
    <xf numFmtId="167" fontId="11" fillId="0" borderId="0" applyBorder="0" applyProtection="0"/>
    <xf numFmtId="167" fontId="11" fillId="0" borderId="0" applyBorder="0" applyProtection="0"/>
    <xf numFmtId="166" fontId="45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0" fillId="0" borderId="0" applyBorder="0" applyProtection="0"/>
    <xf numFmtId="166" fontId="45" fillId="0" borderId="0" applyBorder="0" applyProtection="0"/>
    <xf numFmtId="166" fontId="11" fillId="0" borderId="0" applyBorder="0" applyProtection="0"/>
    <xf numFmtId="166" fontId="45" fillId="0" borderId="0" applyBorder="0" applyProtection="0"/>
    <xf numFmtId="166" fontId="45" fillId="0" borderId="0" applyBorder="0" applyProtection="0"/>
    <xf numFmtId="166" fontId="45" fillId="0" borderId="0" applyBorder="0" applyProtection="0"/>
    <xf numFmtId="166" fontId="45" fillId="0" borderId="0" applyBorder="0" applyProtection="0"/>
    <xf numFmtId="166" fontId="45" fillId="0" borderId="0" applyBorder="0" applyProtection="0"/>
    <xf numFmtId="167" fontId="11" fillId="0" borderId="0" applyBorder="0" applyProtection="0"/>
    <xf numFmtId="166" fontId="45" fillId="0" borderId="0" applyBorder="0" applyProtection="0"/>
    <xf numFmtId="166" fontId="45" fillId="0" borderId="0" applyBorder="0" applyProtection="0"/>
    <xf numFmtId="166" fontId="45" fillId="0" borderId="0" applyBorder="0" applyProtection="0"/>
    <xf numFmtId="166" fontId="10" fillId="0" borderId="0" applyBorder="0" applyProtection="0"/>
    <xf numFmtId="168" fontId="45" fillId="0" borderId="0"/>
    <xf numFmtId="168" fontId="45" fillId="0" borderId="0"/>
    <xf numFmtId="167" fontId="11" fillId="0" borderId="0" applyBorder="0" applyProtection="0"/>
    <xf numFmtId="166" fontId="26" fillId="0" borderId="0" applyBorder="0" applyProtection="0"/>
    <xf numFmtId="166" fontId="45" fillId="0" borderId="0" applyBorder="0" applyProtection="0"/>
    <xf numFmtId="166" fontId="10" fillId="0" borderId="0" applyBorder="0" applyProtection="0"/>
    <xf numFmtId="166" fontId="45" fillId="0" borderId="0" applyBorder="0" applyProtection="0"/>
    <xf numFmtId="167" fontId="11" fillId="0" borderId="0" applyBorder="0" applyProtection="0"/>
    <xf numFmtId="167" fontId="11" fillId="0" borderId="0" applyBorder="0" applyProtection="0"/>
    <xf numFmtId="166" fontId="45" fillId="0" borderId="0" applyBorder="0" applyProtection="0"/>
    <xf numFmtId="166" fontId="45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11" fillId="0" borderId="0" applyBorder="0" applyProtection="0"/>
    <xf numFmtId="166" fontId="45" fillId="0" borderId="0" applyBorder="0" applyProtection="0"/>
    <xf numFmtId="166" fontId="45" fillId="0" borderId="0" applyBorder="0" applyProtection="0"/>
    <xf numFmtId="166" fontId="11" fillId="0" borderId="0" applyBorder="0" applyProtection="0"/>
    <xf numFmtId="166" fontId="45" fillId="0" borderId="0" applyBorder="0" applyProtection="0"/>
    <xf numFmtId="166" fontId="45" fillId="0" borderId="0" applyBorder="0" applyProtection="0"/>
    <xf numFmtId="166" fontId="45" fillId="0" borderId="0" applyBorder="0" applyProtection="0"/>
    <xf numFmtId="166" fontId="45" fillId="0" borderId="0" applyBorder="0" applyProtection="0"/>
    <xf numFmtId="166" fontId="10" fillId="0" borderId="0" applyBorder="0" applyProtection="0"/>
    <xf numFmtId="166" fontId="26" fillId="0" borderId="0" applyBorder="0" applyProtection="0"/>
    <xf numFmtId="167" fontId="11" fillId="0" borderId="0" applyBorder="0" applyProtection="0"/>
    <xf numFmtId="167" fontId="11" fillId="0" borderId="0" applyBorder="0" applyProtection="0"/>
    <xf numFmtId="169" fontId="45" fillId="0" borderId="0" applyBorder="0" applyProtection="0"/>
    <xf numFmtId="166" fontId="45" fillId="0" borderId="0" applyBorder="0" applyProtection="0"/>
    <xf numFmtId="166" fontId="45" fillId="0" borderId="0" applyBorder="0" applyProtection="0"/>
    <xf numFmtId="166" fontId="11" fillId="0" borderId="0" applyBorder="0" applyProtection="0"/>
    <xf numFmtId="166" fontId="45" fillId="0" borderId="0" applyBorder="0" applyProtection="0"/>
    <xf numFmtId="166" fontId="45" fillId="0" borderId="0" applyBorder="0" applyProtection="0"/>
    <xf numFmtId="166" fontId="10" fillId="0" borderId="0" applyBorder="0" applyProtection="0"/>
    <xf numFmtId="169" fontId="11" fillId="0" borderId="0" applyBorder="0" applyProtection="0"/>
    <xf numFmtId="170" fontId="11" fillId="0" borderId="0" applyBorder="0" applyProtection="0"/>
    <xf numFmtId="166" fontId="1" fillId="0" borderId="0" applyBorder="0" applyProtection="0"/>
    <xf numFmtId="0" fontId="6" fillId="0" borderId="0"/>
    <xf numFmtId="0" fontId="2" fillId="0" borderId="0" applyBorder="0" applyProtection="0"/>
    <xf numFmtId="0" fontId="40" fillId="3" borderId="0" applyBorder="0" applyProtection="0"/>
    <xf numFmtId="0" fontId="37" fillId="0" borderId="0" applyBorder="0" applyProtection="0"/>
    <xf numFmtId="0" fontId="37" fillId="0" borderId="0" applyBorder="0" applyProtection="0"/>
    <xf numFmtId="0" fontId="37" fillId="0" borderId="0"/>
  </cellStyleXfs>
  <cellXfs count="182">
    <xf numFmtId="0" fontId="0" fillId="0" borderId="0" xfId="0"/>
    <xf numFmtId="0" fontId="41" fillId="0" borderId="10" xfId="0" applyFont="1" applyBorder="1" applyAlignment="1">
      <alignment horizontal="center" vertical="center"/>
    </xf>
    <xf numFmtId="1" fontId="41" fillId="0" borderId="10" xfId="88" applyNumberFormat="1" applyFont="1" applyBorder="1" applyAlignment="1">
      <alignment horizontal="center" vertical="center"/>
    </xf>
    <xf numFmtId="2" fontId="41" fillId="0" borderId="10" xfId="0" applyNumberFormat="1" applyFont="1" applyBorder="1" applyAlignment="1">
      <alignment horizontal="center" vertical="center"/>
    </xf>
    <xf numFmtId="3" fontId="41" fillId="0" borderId="10" xfId="0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7" fillId="0" borderId="0" xfId="0" applyFont="1" applyAlignment="1">
      <alignment vertical="center"/>
    </xf>
    <xf numFmtId="0" fontId="48" fillId="0" borderId="10" xfId="86" applyFont="1" applyBorder="1" applyAlignment="1">
      <alignment horizontal="center" vertical="center" wrapText="1"/>
    </xf>
    <xf numFmtId="0" fontId="48" fillId="0" borderId="10" xfId="86" applyFont="1" applyBorder="1" applyAlignment="1">
      <alignment horizontal="left" vertical="center" wrapText="1"/>
    </xf>
    <xf numFmtId="0" fontId="48" fillId="0" borderId="10" xfId="86" applyFont="1" applyBorder="1" applyAlignment="1">
      <alignment horizontal="center" vertical="center" wrapText="1" shrinkToFit="1"/>
    </xf>
    <xf numFmtId="3" fontId="48" fillId="0" borderId="10" xfId="86" applyNumberFormat="1" applyFont="1" applyBorder="1" applyAlignment="1">
      <alignment horizontal="center" vertical="center" wrapText="1"/>
    </xf>
    <xf numFmtId="0" fontId="48" fillId="29" borderId="10" xfId="86" applyFont="1" applyFill="1" applyBorder="1" applyAlignment="1">
      <alignment horizontal="center" vertical="center" wrapText="1"/>
    </xf>
    <xf numFmtId="4" fontId="48" fillId="0" borderId="10" xfId="86" applyNumberFormat="1" applyFont="1" applyBorder="1" applyAlignment="1">
      <alignment horizontal="center" vertical="center" wrapText="1"/>
    </xf>
    <xf numFmtId="0" fontId="48" fillId="29" borderId="12" xfId="86" applyFont="1" applyFill="1" applyBorder="1" applyAlignment="1">
      <alignment horizontal="center" vertical="center" wrapText="1"/>
    </xf>
    <xf numFmtId="0" fontId="48" fillId="0" borderId="10" xfId="0" applyFont="1" applyBorder="1" applyAlignment="1">
      <alignment horizontal="center" vertical="center" wrapText="1"/>
    </xf>
    <xf numFmtId="0" fontId="47" fillId="0" borderId="0" xfId="0" applyFont="1" applyAlignment="1">
      <alignment vertical="center" wrapText="1"/>
    </xf>
    <xf numFmtId="0" fontId="47" fillId="0" borderId="10" xfId="0" applyFont="1" applyBorder="1" applyAlignment="1">
      <alignment horizontal="center" vertical="center" wrapText="1"/>
    </xf>
    <xf numFmtId="0" fontId="47" fillId="29" borderId="10" xfId="0" applyFont="1" applyFill="1" applyBorder="1" applyAlignment="1">
      <alignment horizontal="center" vertical="center" wrapText="1"/>
    </xf>
    <xf numFmtId="0" fontId="47" fillId="0" borderId="10" xfId="0" applyFont="1" applyBorder="1" applyAlignment="1">
      <alignment horizontal="left" vertical="center" wrapText="1"/>
    </xf>
    <xf numFmtId="0" fontId="47" fillId="0" borderId="10" xfId="0" applyFont="1" applyBorder="1" applyAlignment="1">
      <alignment horizontal="center" vertical="center"/>
    </xf>
    <xf numFmtId="0" fontId="47" fillId="29" borderId="10" xfId="0" applyFont="1" applyFill="1" applyBorder="1" applyAlignment="1">
      <alignment horizontal="center" vertical="center"/>
    </xf>
    <xf numFmtId="2" fontId="49" fillId="0" borderId="10" xfId="0" applyNumberFormat="1" applyFont="1" applyBorder="1" applyAlignment="1">
      <alignment horizontal="center" vertical="center"/>
    </xf>
    <xf numFmtId="167" fontId="49" fillId="0" borderId="10" xfId="196" applyFont="1" applyBorder="1" applyAlignment="1" applyProtection="1">
      <alignment vertical="center" wrapText="1"/>
    </xf>
    <xf numFmtId="0" fontId="47" fillId="29" borderId="12" xfId="0" applyFont="1" applyFill="1" applyBorder="1" applyAlignment="1">
      <alignment vertical="center" wrapText="1"/>
    </xf>
    <xf numFmtId="175" fontId="47" fillId="0" borderId="10" xfId="0" applyNumberFormat="1" applyFont="1" applyBorder="1" applyAlignment="1">
      <alignment vertical="center"/>
    </xf>
    <xf numFmtId="2" fontId="47" fillId="29" borderId="10" xfId="0" applyNumberFormat="1" applyFont="1" applyFill="1" applyBorder="1" applyAlignment="1">
      <alignment horizontal="center" vertical="center"/>
    </xf>
    <xf numFmtId="0" fontId="47" fillId="29" borderId="10" xfId="0" applyFont="1" applyFill="1" applyBorder="1" applyAlignment="1">
      <alignment vertical="center"/>
    </xf>
    <xf numFmtId="0" fontId="47" fillId="0" borderId="15" xfId="0" applyFont="1" applyBorder="1" applyAlignment="1">
      <alignment vertical="center"/>
    </xf>
    <xf numFmtId="0" fontId="47" fillId="0" borderId="0" xfId="0" applyFont="1" applyAlignment="1">
      <alignment horizontal="center" vertical="center" wrapText="1"/>
    </xf>
    <xf numFmtId="0" fontId="47" fillId="0" borderId="0" xfId="0" applyFont="1" applyAlignment="1">
      <alignment horizontal="left" vertical="center" wrapText="1"/>
    </xf>
    <xf numFmtId="0" fontId="49" fillId="0" borderId="0" xfId="85" applyFont="1" applyAlignment="1">
      <alignment horizontal="center" vertical="center" wrapText="1"/>
    </xf>
    <xf numFmtId="0" fontId="51" fillId="0" borderId="0" xfId="85" applyFont="1" applyAlignment="1">
      <alignment horizontal="left" vertical="center" wrapText="1"/>
    </xf>
    <xf numFmtId="0" fontId="49" fillId="0" borderId="0" xfId="85" applyFont="1" applyAlignment="1">
      <alignment vertical="center" wrapText="1"/>
    </xf>
    <xf numFmtId="0" fontId="51" fillId="0" borderId="0" xfId="85" applyFont="1" applyAlignment="1" applyProtection="1">
      <alignment vertical="center" wrapText="1"/>
      <protection locked="0"/>
    </xf>
    <xf numFmtId="0" fontId="47" fillId="0" borderId="0" xfId="85" applyFont="1" applyAlignment="1">
      <alignment horizontal="center" vertical="center" wrapText="1"/>
    </xf>
    <xf numFmtId="0" fontId="49" fillId="0" borderId="0" xfId="85" applyFont="1" applyAlignment="1">
      <alignment horizontal="left" vertical="center" wrapText="1"/>
    </xf>
    <xf numFmtId="0" fontId="49" fillId="0" borderId="0" xfId="85" applyFont="1" applyAlignment="1">
      <alignment horizontal="center" vertical="center"/>
    </xf>
    <xf numFmtId="0" fontId="47" fillId="0" borderId="0" xfId="85" applyFont="1" applyAlignment="1">
      <alignment horizontal="center" vertical="center"/>
    </xf>
    <xf numFmtId="0" fontId="49" fillId="0" borderId="0" xfId="85" applyFont="1" applyAlignment="1">
      <alignment vertical="center"/>
    </xf>
    <xf numFmtId="1" fontId="47" fillId="0" borderId="0" xfId="85" applyNumberFormat="1" applyFont="1" applyAlignment="1">
      <alignment vertical="center"/>
    </xf>
    <xf numFmtId="1" fontId="47" fillId="0" borderId="0" xfId="85" applyNumberFormat="1" applyFont="1" applyAlignment="1">
      <alignment horizontal="center" vertical="center"/>
    </xf>
    <xf numFmtId="0" fontId="49" fillId="0" borderId="10" xfId="85" applyFont="1" applyBorder="1" applyAlignment="1">
      <alignment horizontal="center" vertical="center" wrapText="1"/>
    </xf>
    <xf numFmtId="0" fontId="47" fillId="0" borderId="12" xfId="85" applyFont="1" applyBorder="1" applyAlignment="1">
      <alignment horizontal="center" vertical="center" wrapText="1"/>
    </xf>
    <xf numFmtId="0" fontId="47" fillId="0" borderId="10" xfId="85" applyFont="1" applyBorder="1" applyAlignment="1">
      <alignment horizontal="left" vertical="center" wrapText="1"/>
    </xf>
    <xf numFmtId="0" fontId="47" fillId="0" borderId="10" xfId="85" applyFont="1" applyBorder="1" applyAlignment="1">
      <alignment horizontal="center" vertical="center" wrapText="1"/>
    </xf>
    <xf numFmtId="0" fontId="47" fillId="0" borderId="10" xfId="85" applyFont="1" applyBorder="1" applyAlignment="1">
      <alignment horizontal="center" vertical="center"/>
    </xf>
    <xf numFmtId="9" fontId="47" fillId="0" borderId="10" xfId="85" applyNumberFormat="1" applyFont="1" applyBorder="1" applyAlignment="1">
      <alignment horizontal="center" vertical="center" wrapText="1"/>
    </xf>
    <xf numFmtId="0" fontId="51" fillId="0" borderId="13" xfId="85" applyFont="1" applyBorder="1" applyAlignment="1">
      <alignment vertical="center" wrapText="1"/>
    </xf>
    <xf numFmtId="0" fontId="47" fillId="0" borderId="10" xfId="85" applyFont="1" applyBorder="1" applyAlignment="1">
      <alignment horizontal="center" vertical="center" wrapText="1" shrinkToFit="1"/>
    </xf>
    <xf numFmtId="0" fontId="49" fillId="0" borderId="10" xfId="85" applyFont="1" applyBorder="1" applyAlignment="1">
      <alignment horizontal="center" vertical="center"/>
    </xf>
    <xf numFmtId="0" fontId="48" fillId="0" borderId="0" xfId="0" applyFont="1" applyAlignment="1">
      <alignment horizontal="center" vertical="center" wrapText="1"/>
    </xf>
    <xf numFmtId="0" fontId="49" fillId="0" borderId="10" xfId="0" applyFont="1" applyBorder="1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10" xfId="0" applyFont="1" applyBorder="1" applyAlignment="1">
      <alignment horizontal="center" vertical="center" wrapText="1" shrinkToFit="1"/>
    </xf>
    <xf numFmtId="0" fontId="47" fillId="31" borderId="10" xfId="0" applyFont="1" applyFill="1" applyBorder="1" applyAlignment="1">
      <alignment horizontal="left" vertical="center" wrapText="1"/>
    </xf>
    <xf numFmtId="0" fontId="47" fillId="31" borderId="10" xfId="0" applyFont="1" applyFill="1" applyBorder="1" applyAlignment="1">
      <alignment horizontal="center" vertical="center" wrapText="1" shrinkToFit="1"/>
    </xf>
    <xf numFmtId="0" fontId="47" fillId="31" borderId="10" xfId="0" applyFont="1" applyFill="1" applyBorder="1" applyAlignment="1">
      <alignment horizontal="center" vertical="center" wrapText="1"/>
    </xf>
    <xf numFmtId="0" fontId="49" fillId="0" borderId="10" xfId="0" applyFont="1" applyBorder="1" applyAlignment="1">
      <alignment horizontal="center" vertical="center"/>
    </xf>
    <xf numFmtId="9" fontId="47" fillId="0" borderId="10" xfId="0" applyNumberFormat="1" applyFont="1" applyBorder="1" applyAlignment="1">
      <alignment horizontal="center" vertical="center" wrapText="1"/>
    </xf>
    <xf numFmtId="10" fontId="47" fillId="0" borderId="10" xfId="0" applyNumberFormat="1" applyFont="1" applyBorder="1" applyAlignment="1">
      <alignment horizontal="center" vertical="center" wrapText="1"/>
    </xf>
    <xf numFmtId="174" fontId="47" fillId="0" borderId="10" xfId="0" applyNumberFormat="1" applyFont="1" applyBorder="1" applyAlignment="1">
      <alignment horizontal="left" vertical="center" wrapText="1"/>
    </xf>
    <xf numFmtId="174" fontId="47" fillId="0" borderId="10" xfId="0" applyNumberFormat="1" applyFont="1" applyBorder="1" applyAlignment="1">
      <alignment horizontal="center" vertical="center" wrapText="1"/>
    </xf>
    <xf numFmtId="0" fontId="47" fillId="0" borderId="10" xfId="0" applyFont="1" applyBorder="1" applyAlignment="1" applyProtection="1">
      <alignment horizontal="left" vertical="center" wrapText="1"/>
      <protection locked="0"/>
    </xf>
    <xf numFmtId="0" fontId="47" fillId="0" borderId="10" xfId="0" applyFont="1" applyBorder="1" applyAlignment="1" applyProtection="1">
      <alignment horizontal="center" vertical="center" wrapText="1" shrinkToFit="1"/>
      <protection locked="0"/>
    </xf>
    <xf numFmtId="0" fontId="47" fillId="0" borderId="10" xfId="0" applyFont="1" applyBorder="1" applyAlignment="1" applyProtection="1">
      <alignment horizontal="center" vertical="center" wrapText="1"/>
      <protection locked="0"/>
    </xf>
    <xf numFmtId="3" fontId="47" fillId="0" borderId="10" xfId="0" applyNumberFormat="1" applyFont="1" applyBorder="1" applyAlignment="1">
      <alignment horizontal="center" vertical="center" wrapText="1"/>
    </xf>
    <xf numFmtId="0" fontId="47" fillId="0" borderId="10" xfId="0" applyFont="1" applyBorder="1" applyAlignment="1">
      <alignment horizontal="left" vertical="center"/>
    </xf>
    <xf numFmtId="172" fontId="47" fillId="0" borderId="13" xfId="0" applyNumberFormat="1" applyFont="1" applyBorder="1" applyAlignment="1">
      <alignment horizontal="center" vertical="center"/>
    </xf>
    <xf numFmtId="0" fontId="47" fillId="0" borderId="0" xfId="85" applyFont="1" applyAlignment="1">
      <alignment vertical="center"/>
    </xf>
    <xf numFmtId="172" fontId="47" fillId="0" borderId="10" xfId="0" applyNumberFormat="1" applyFont="1" applyBorder="1" applyAlignment="1">
      <alignment vertical="center"/>
    </xf>
    <xf numFmtId="172" fontId="47" fillId="0" borderId="10" xfId="0" applyNumberFormat="1" applyFont="1" applyBorder="1" applyAlignment="1">
      <alignment horizontal="center" vertical="center"/>
    </xf>
    <xf numFmtId="0" fontId="48" fillId="30" borderId="14" xfId="0" applyFont="1" applyFill="1" applyBorder="1" applyAlignment="1">
      <alignment horizontal="left" vertical="center" wrapText="1"/>
    </xf>
    <xf numFmtId="0" fontId="48" fillId="0" borderId="14" xfId="0" applyFont="1" applyBorder="1" applyAlignment="1">
      <alignment horizontal="center" vertical="center" wrapText="1"/>
    </xf>
    <xf numFmtId="0" fontId="48" fillId="0" borderId="14" xfId="0" applyFont="1" applyBorder="1" applyAlignment="1">
      <alignment vertical="center" wrapText="1"/>
    </xf>
    <xf numFmtId="3" fontId="47" fillId="29" borderId="10" xfId="0" applyNumberFormat="1" applyFont="1" applyFill="1" applyBorder="1" applyAlignment="1">
      <alignment horizontal="center" vertical="center" wrapText="1"/>
    </xf>
    <xf numFmtId="1" fontId="49" fillId="0" borderId="10" xfId="0" applyNumberFormat="1" applyFont="1" applyBorder="1" applyAlignment="1">
      <alignment horizontal="center" vertical="center"/>
    </xf>
    <xf numFmtId="0" fontId="47" fillId="29" borderId="10" xfId="0" applyFont="1" applyFill="1" applyBorder="1" applyAlignment="1">
      <alignment vertical="center" wrapText="1"/>
    </xf>
    <xf numFmtId="0" fontId="49" fillId="0" borderId="10" xfId="0" applyFont="1" applyBorder="1" applyAlignment="1">
      <alignment horizontal="left" vertical="center" wrapText="1"/>
    </xf>
    <xf numFmtId="0" fontId="50" fillId="0" borderId="10" xfId="0" applyFont="1" applyBorder="1" applyAlignment="1">
      <alignment horizontal="center" vertical="center" wrapText="1"/>
    </xf>
    <xf numFmtId="0" fontId="49" fillId="29" borderId="10" xfId="0" applyFont="1" applyFill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7" fillId="0" borderId="13" xfId="85" applyFont="1" applyBorder="1" applyAlignment="1" applyProtection="1">
      <alignment horizontal="left" vertical="center" wrapText="1"/>
      <protection locked="0"/>
    </xf>
    <xf numFmtId="0" fontId="47" fillId="0" borderId="13" xfId="85" applyFont="1" applyBorder="1" applyAlignment="1" applyProtection="1">
      <alignment horizontal="center" vertical="center" wrapText="1" shrinkToFit="1"/>
      <protection locked="0"/>
    </xf>
    <xf numFmtId="0" fontId="47" fillId="0" borderId="10" xfId="85" applyFont="1" applyBorder="1" applyAlignment="1" applyProtection="1">
      <alignment horizontal="center" vertical="center" wrapText="1"/>
      <protection locked="0"/>
    </xf>
    <xf numFmtId="0" fontId="47" fillId="0" borderId="13" xfId="85" applyFont="1" applyBorder="1" applyAlignment="1" applyProtection="1">
      <alignment horizontal="center" vertical="center" wrapText="1"/>
      <protection locked="0"/>
    </xf>
    <xf numFmtId="0" fontId="47" fillId="0" borderId="0" xfId="0" applyFont="1" applyAlignment="1">
      <alignment horizontal="center" vertical="center" wrapText="1" shrinkToFit="1"/>
    </xf>
    <xf numFmtId="3" fontId="47" fillId="0" borderId="0" xfId="0" applyNumberFormat="1" applyFont="1" applyAlignment="1">
      <alignment horizontal="center" vertical="center" wrapText="1"/>
    </xf>
    <xf numFmtId="171" fontId="48" fillId="0" borderId="13" xfId="0" applyNumberFormat="1" applyFont="1" applyBorder="1" applyAlignment="1">
      <alignment vertical="center" wrapText="1"/>
    </xf>
    <xf numFmtId="171" fontId="48" fillId="0" borderId="10" xfId="0" applyNumberFormat="1" applyFont="1" applyBorder="1" applyAlignment="1">
      <alignment vertical="center" wrapText="1"/>
    </xf>
    <xf numFmtId="171" fontId="48" fillId="0" borderId="0" xfId="0" applyNumberFormat="1" applyFont="1" applyAlignment="1">
      <alignment vertical="center" wrapText="1"/>
    </xf>
    <xf numFmtId="0" fontId="47" fillId="0" borderId="0" xfId="0" applyFont="1" applyAlignment="1">
      <alignment horizontal="left" vertical="center"/>
    </xf>
    <xf numFmtId="0" fontId="49" fillId="0" borderId="0" xfId="0" applyFont="1" applyAlignment="1">
      <alignment vertical="center" wrapText="1"/>
    </xf>
    <xf numFmtId="0" fontId="50" fillId="0" borderId="10" xfId="0" applyFont="1" applyBorder="1" applyAlignment="1">
      <alignment horizontal="center" vertical="center"/>
    </xf>
    <xf numFmtId="1" fontId="49" fillId="0" borderId="10" xfId="0" applyNumberFormat="1" applyFont="1" applyBorder="1" applyAlignment="1">
      <alignment horizontal="center" vertical="center" wrapText="1"/>
    </xf>
    <xf numFmtId="0" fontId="49" fillId="0" borderId="0" xfId="0" applyFont="1" applyAlignment="1">
      <alignment horizontal="left" vertical="center" wrapText="1"/>
    </xf>
    <xf numFmtId="171" fontId="49" fillId="0" borderId="10" xfId="0" applyNumberFormat="1" applyFont="1" applyBorder="1" applyAlignment="1">
      <alignment vertical="center" wrapText="1"/>
    </xf>
    <xf numFmtId="0" fontId="47" fillId="0" borderId="10" xfId="88" applyFont="1" applyBorder="1" applyAlignment="1">
      <alignment horizontal="center" vertical="center" wrapText="1"/>
    </xf>
    <xf numFmtId="0" fontId="47" fillId="0" borderId="10" xfId="88" applyFont="1" applyBorder="1" applyAlignment="1">
      <alignment horizontal="left" vertical="center" wrapText="1"/>
    </xf>
    <xf numFmtId="10" fontId="47" fillId="0" borderId="10" xfId="88" applyNumberFormat="1" applyFont="1" applyBorder="1" applyAlignment="1">
      <alignment horizontal="center" vertical="center" wrapText="1"/>
    </xf>
    <xf numFmtId="0" fontId="47" fillId="0" borderId="11" xfId="88" applyFont="1" applyBorder="1" applyAlignment="1">
      <alignment horizontal="center" vertical="center" wrapText="1"/>
    </xf>
    <xf numFmtId="0" fontId="47" fillId="0" borderId="0" xfId="88" applyFont="1" applyAlignment="1">
      <alignment horizontal="center" vertical="center" wrapText="1"/>
    </xf>
    <xf numFmtId="0" fontId="47" fillId="0" borderId="0" xfId="88" applyFont="1" applyAlignment="1">
      <alignment horizontal="center" vertical="center"/>
    </xf>
    <xf numFmtId="0" fontId="47" fillId="29" borderId="12" xfId="88" applyFont="1" applyFill="1" applyBorder="1" applyAlignment="1">
      <alignment horizontal="center" vertical="center"/>
    </xf>
    <xf numFmtId="0" fontId="47" fillId="29" borderId="10" xfId="88" applyFont="1" applyFill="1" applyBorder="1" applyAlignment="1">
      <alignment horizontal="center" vertical="center"/>
    </xf>
    <xf numFmtId="0" fontId="47" fillId="29" borderId="10" xfId="88" applyFont="1" applyFill="1" applyBorder="1" applyAlignment="1">
      <alignment horizontal="center" vertical="center" wrapText="1"/>
    </xf>
    <xf numFmtId="166" fontId="47" fillId="0" borderId="0" xfId="0" applyNumberFormat="1" applyFont="1" applyAlignment="1">
      <alignment vertical="center"/>
    </xf>
    <xf numFmtId="166" fontId="47" fillId="0" borderId="0" xfId="0" applyNumberFormat="1" applyFont="1" applyAlignment="1">
      <alignment horizontal="center" vertical="center"/>
    </xf>
    <xf numFmtId="0" fontId="50" fillId="0" borderId="0" xfId="90" applyFont="1" applyAlignment="1">
      <alignment vertical="center"/>
    </xf>
    <xf numFmtId="166" fontId="44" fillId="0" borderId="10" xfId="0" applyNumberFormat="1" applyFont="1" applyBorder="1" applyAlignment="1">
      <alignment vertical="center"/>
    </xf>
    <xf numFmtId="175" fontId="44" fillId="0" borderId="10" xfId="0" applyNumberFormat="1" applyFont="1" applyBorder="1" applyAlignment="1">
      <alignment vertical="center"/>
    </xf>
    <xf numFmtId="176" fontId="51" fillId="0" borderId="0" xfId="85" applyNumberFormat="1" applyFont="1" applyAlignment="1" applyProtection="1">
      <alignment vertical="center" wrapText="1"/>
      <protection locked="0"/>
    </xf>
    <xf numFmtId="0" fontId="52" fillId="0" borderId="0" xfId="85" applyFont="1" applyAlignment="1">
      <alignment horizontal="center" vertical="center" wrapText="1"/>
    </xf>
    <xf numFmtId="0" fontId="51" fillId="0" borderId="0" xfId="85" applyFont="1" applyAlignment="1">
      <alignment vertical="center" wrapText="1"/>
    </xf>
    <xf numFmtId="172" fontId="47" fillId="0" borderId="0" xfId="85" applyNumberFormat="1" applyFont="1" applyAlignment="1">
      <alignment horizontal="center" vertical="center"/>
    </xf>
    <xf numFmtId="175" fontId="47" fillId="0" borderId="0" xfId="85" applyNumberFormat="1" applyFont="1" applyAlignment="1">
      <alignment vertical="center"/>
    </xf>
    <xf numFmtId="175" fontId="47" fillId="0" borderId="0" xfId="0" applyNumberFormat="1" applyFont="1" applyAlignment="1">
      <alignment vertical="center"/>
    </xf>
    <xf numFmtId="0" fontId="47" fillId="0" borderId="10" xfId="0" applyFont="1" applyBorder="1" applyAlignment="1">
      <alignment vertical="center" wrapText="1"/>
    </xf>
    <xf numFmtId="175" fontId="47" fillId="0" borderId="10" xfId="0" applyNumberFormat="1" applyFont="1" applyBorder="1" applyAlignment="1">
      <alignment vertical="center" wrapText="1"/>
    </xf>
    <xf numFmtId="175" fontId="47" fillId="0" borderId="10" xfId="0" applyNumberFormat="1" applyFont="1" applyBorder="1" applyAlignment="1">
      <alignment horizontal="center" vertical="center"/>
    </xf>
    <xf numFmtId="175" fontId="44" fillId="0" borderId="10" xfId="0" applyNumberFormat="1" applyFont="1" applyBorder="1" applyAlignment="1">
      <alignment vertical="center" wrapText="1"/>
    </xf>
    <xf numFmtId="172" fontId="49" fillId="0" borderId="13" xfId="0" applyNumberFormat="1" applyFont="1" applyBorder="1" applyAlignment="1">
      <alignment vertical="center" wrapText="1"/>
    </xf>
    <xf numFmtId="175" fontId="42" fillId="0" borderId="10" xfId="0" applyNumberFormat="1" applyFont="1" applyBorder="1" applyAlignment="1">
      <alignment horizontal="center" vertical="center" wrapText="1"/>
    </xf>
    <xf numFmtId="175" fontId="42" fillId="0" borderId="10" xfId="0" applyNumberFormat="1" applyFont="1" applyBorder="1" applyAlignment="1">
      <alignment vertical="center" wrapText="1"/>
    </xf>
    <xf numFmtId="172" fontId="44" fillId="0" borderId="13" xfId="85" applyNumberFormat="1" applyFont="1" applyBorder="1" applyAlignment="1">
      <alignment horizontal="center" vertical="center"/>
    </xf>
    <xf numFmtId="175" fontId="44" fillId="0" borderId="13" xfId="85" applyNumberFormat="1" applyFont="1" applyBorder="1" applyAlignment="1">
      <alignment vertical="center" wrapText="1"/>
    </xf>
    <xf numFmtId="175" fontId="44" fillId="0" borderId="13" xfId="0" applyNumberFormat="1" applyFont="1" applyBorder="1" applyAlignment="1">
      <alignment vertical="center" wrapText="1"/>
    </xf>
    <xf numFmtId="175" fontId="44" fillId="0" borderId="10" xfId="85" applyNumberFormat="1" applyFont="1" applyBorder="1" applyAlignment="1">
      <alignment vertical="center"/>
    </xf>
    <xf numFmtId="0" fontId="48" fillId="32" borderId="0" xfId="0" applyFont="1" applyFill="1" applyAlignment="1">
      <alignment horizontal="left" vertical="center" wrapText="1"/>
    </xf>
    <xf numFmtId="172" fontId="44" fillId="0" borderId="10" xfId="0" applyNumberFormat="1" applyFont="1" applyBorder="1" applyAlignment="1">
      <alignment horizontal="center" vertical="center"/>
    </xf>
    <xf numFmtId="172" fontId="44" fillId="0" borderId="10" xfId="0" applyNumberFormat="1" applyFont="1" applyBorder="1" applyAlignment="1">
      <alignment vertical="center"/>
    </xf>
    <xf numFmtId="0" fontId="47" fillId="34" borderId="10" xfId="85" applyFont="1" applyFill="1" applyBorder="1" applyAlignment="1">
      <alignment horizontal="center" vertical="center" wrapText="1"/>
    </xf>
    <xf numFmtId="0" fontId="47" fillId="34" borderId="10" xfId="85" applyFont="1" applyFill="1" applyBorder="1" applyAlignment="1">
      <alignment horizontal="center" vertical="center"/>
    </xf>
    <xf numFmtId="1" fontId="47" fillId="34" borderId="12" xfId="85" applyNumberFormat="1" applyFont="1" applyFill="1" applyBorder="1" applyAlignment="1">
      <alignment vertical="center" wrapText="1"/>
    </xf>
    <xf numFmtId="167" fontId="49" fillId="34" borderId="10" xfId="196" applyFont="1" applyFill="1" applyBorder="1" applyAlignment="1" applyProtection="1">
      <alignment vertical="center" wrapText="1"/>
    </xf>
    <xf numFmtId="9" fontId="49" fillId="34" borderId="11" xfId="257" applyNumberFormat="1" applyFont="1" applyFill="1" applyBorder="1" applyAlignment="1" applyProtection="1">
      <alignment horizontal="center" vertical="center" wrapText="1"/>
    </xf>
    <xf numFmtId="4" fontId="48" fillId="34" borderId="10" xfId="86" applyNumberFormat="1" applyFont="1" applyFill="1" applyBorder="1" applyAlignment="1">
      <alignment horizontal="center" vertical="center" wrapText="1"/>
    </xf>
    <xf numFmtId="9" fontId="48" fillId="34" borderId="11" xfId="86" applyNumberFormat="1" applyFont="1" applyFill="1" applyBorder="1" applyAlignment="1">
      <alignment horizontal="center" vertical="center" wrapText="1"/>
    </xf>
    <xf numFmtId="0" fontId="47" fillId="34" borderId="10" xfId="0" applyFont="1" applyFill="1" applyBorder="1" applyAlignment="1">
      <alignment horizontal="center" vertical="center" wrapText="1"/>
    </xf>
    <xf numFmtId="166" fontId="47" fillId="34" borderId="10" xfId="1" applyFont="1" applyFill="1" applyBorder="1" applyAlignment="1" applyProtection="1">
      <alignment vertical="center" wrapText="1"/>
    </xf>
    <xf numFmtId="9" fontId="47" fillId="34" borderId="10" xfId="258" applyNumberFormat="1" applyFont="1" applyFill="1" applyBorder="1" applyAlignment="1" applyProtection="1">
      <alignment horizontal="center" vertical="center" wrapText="1"/>
    </xf>
    <xf numFmtId="0" fontId="52" fillId="0" borderId="0" xfId="85" applyFont="1" applyAlignment="1">
      <alignment vertical="center" wrapText="1"/>
    </xf>
    <xf numFmtId="9" fontId="49" fillId="34" borderId="10" xfId="257" applyNumberFormat="1" applyFont="1" applyFill="1" applyBorder="1" applyAlignment="1" applyProtection="1">
      <alignment horizontal="center" vertical="center" wrapText="1"/>
    </xf>
    <xf numFmtId="1" fontId="47" fillId="34" borderId="10" xfId="85" applyNumberFormat="1" applyFont="1" applyFill="1" applyBorder="1" applyAlignment="1">
      <alignment vertical="center" wrapText="1"/>
    </xf>
    <xf numFmtId="172" fontId="47" fillId="34" borderId="10" xfId="0" applyNumberFormat="1" applyFont="1" applyFill="1" applyBorder="1" applyAlignment="1">
      <alignment horizontal="center" vertical="center"/>
    </xf>
    <xf numFmtId="0" fontId="49" fillId="33" borderId="10" xfId="0" applyFont="1" applyFill="1" applyBorder="1" applyAlignment="1">
      <alignment horizontal="center" vertical="center" wrapText="1"/>
    </xf>
    <xf numFmtId="0" fontId="47" fillId="34" borderId="10" xfId="0" applyFont="1" applyFill="1" applyBorder="1" applyAlignment="1">
      <alignment horizontal="center" vertical="center"/>
    </xf>
    <xf numFmtId="172" fontId="47" fillId="34" borderId="10" xfId="0" applyNumberFormat="1" applyFont="1" applyFill="1" applyBorder="1" applyAlignment="1">
      <alignment vertical="center"/>
    </xf>
    <xf numFmtId="0" fontId="47" fillId="34" borderId="10" xfId="0" applyFont="1" applyFill="1" applyBorder="1" applyAlignment="1">
      <alignment vertical="center"/>
    </xf>
    <xf numFmtId="0" fontId="51" fillId="32" borderId="0" xfId="85" applyFont="1" applyFill="1" applyAlignment="1">
      <alignment horizontal="left" vertical="center" wrapText="1"/>
    </xf>
    <xf numFmtId="0" fontId="47" fillId="33" borderId="10" xfId="0" applyFont="1" applyFill="1" applyBorder="1" applyAlignment="1">
      <alignment horizontal="center" vertical="center" wrapText="1"/>
    </xf>
    <xf numFmtId="3" fontId="47" fillId="33" borderId="10" xfId="0" applyNumberFormat="1" applyFont="1" applyFill="1" applyBorder="1" applyAlignment="1">
      <alignment horizontal="center" vertical="center" wrapText="1"/>
    </xf>
    <xf numFmtId="0" fontId="49" fillId="33" borderId="10" xfId="0" applyFont="1" applyFill="1" applyBorder="1" applyAlignment="1">
      <alignment horizontal="center" vertical="center"/>
    </xf>
    <xf numFmtId="0" fontId="47" fillId="33" borderId="10" xfId="0" applyFont="1" applyFill="1" applyBorder="1" applyAlignment="1">
      <alignment horizontal="center" vertical="center"/>
    </xf>
    <xf numFmtId="0" fontId="47" fillId="35" borderId="10" xfId="85" applyFont="1" applyFill="1" applyBorder="1" applyAlignment="1">
      <alignment horizontal="center" vertical="center" wrapText="1"/>
    </xf>
    <xf numFmtId="0" fontId="47" fillId="35" borderId="10" xfId="85" applyFont="1" applyFill="1" applyBorder="1" applyAlignment="1">
      <alignment horizontal="center" vertical="center"/>
    </xf>
    <xf numFmtId="166" fontId="49" fillId="34" borderId="10" xfId="182" applyFont="1" applyFill="1" applyBorder="1" applyAlignment="1" applyProtection="1">
      <alignment vertical="center" wrapText="1"/>
    </xf>
    <xf numFmtId="172" fontId="49" fillId="34" borderId="10" xfId="0" applyNumberFormat="1" applyFont="1" applyFill="1" applyBorder="1" applyAlignment="1">
      <alignment horizontal="center" vertical="center"/>
    </xf>
    <xf numFmtId="9" fontId="49" fillId="34" borderId="10" xfId="258" applyNumberFormat="1" applyFont="1" applyFill="1" applyBorder="1" applyAlignment="1" applyProtection="1">
      <alignment horizontal="center" vertical="center" wrapText="1"/>
    </xf>
    <xf numFmtId="166" fontId="49" fillId="34" borderId="10" xfId="253" applyFont="1" applyFill="1" applyBorder="1" applyAlignment="1" applyProtection="1">
      <alignment horizontal="center" vertical="center" wrapText="1"/>
    </xf>
    <xf numFmtId="0" fontId="49" fillId="34" borderId="10" xfId="0" applyFont="1" applyFill="1" applyBorder="1" applyAlignment="1">
      <alignment horizontal="left" vertical="center" wrapText="1"/>
    </xf>
    <xf numFmtId="172" fontId="47" fillId="34" borderId="10" xfId="88" applyNumberFormat="1" applyFont="1" applyFill="1" applyBorder="1" applyAlignment="1">
      <alignment horizontal="center" vertical="center" wrapText="1"/>
    </xf>
    <xf numFmtId="173" fontId="47" fillId="34" borderId="10" xfId="2" applyNumberFormat="1" applyFont="1" applyFill="1" applyBorder="1" applyAlignment="1">
      <alignment horizontal="center" vertical="center" wrapText="1"/>
    </xf>
    <xf numFmtId="3" fontId="47" fillId="34" borderId="10" xfId="0" applyNumberFormat="1" applyFont="1" applyFill="1" applyBorder="1" applyAlignment="1">
      <alignment horizontal="center" vertical="center" wrapText="1"/>
    </xf>
    <xf numFmtId="175" fontId="49" fillId="34" borderId="10" xfId="182" applyNumberFormat="1" applyFont="1" applyFill="1" applyBorder="1" applyAlignment="1" applyProtection="1">
      <alignment vertical="center" wrapText="1"/>
    </xf>
    <xf numFmtId="175" fontId="47" fillId="34" borderId="10" xfId="0" applyNumberFormat="1" applyFont="1" applyFill="1" applyBorder="1" applyAlignment="1">
      <alignment vertical="center"/>
    </xf>
    <xf numFmtId="10" fontId="47" fillId="34" borderId="10" xfId="0" applyNumberFormat="1" applyFont="1" applyFill="1" applyBorder="1" applyAlignment="1">
      <alignment horizontal="center" vertical="center"/>
    </xf>
    <xf numFmtId="0" fontId="51" fillId="32" borderId="0" xfId="118" applyFont="1" applyFill="1" applyAlignment="1">
      <alignment horizontal="left" vertical="center" wrapText="1"/>
    </xf>
    <xf numFmtId="0" fontId="48" fillId="0" borderId="0" xfId="0" applyFont="1" applyAlignment="1">
      <alignment vertical="center" wrapText="1"/>
    </xf>
    <xf numFmtId="166" fontId="48" fillId="0" borderId="10" xfId="182" applyFont="1" applyBorder="1" applyAlignment="1" applyProtection="1">
      <alignment horizontal="center" vertical="center" wrapText="1"/>
      <protection locked="0"/>
    </xf>
    <xf numFmtId="166" fontId="48" fillId="0" borderId="10" xfId="182" applyFont="1" applyBorder="1" applyAlignment="1" applyProtection="1">
      <alignment vertical="center" wrapText="1"/>
      <protection locked="0"/>
    </xf>
    <xf numFmtId="0" fontId="48" fillId="0" borderId="0" xfId="0" applyFont="1" applyAlignment="1">
      <alignment horizontal="left" vertical="center" wrapText="1"/>
    </xf>
    <xf numFmtId="175" fontId="44" fillId="0" borderId="0" xfId="0" applyNumberFormat="1" applyFont="1" applyAlignment="1">
      <alignment vertical="center" wrapText="1"/>
    </xf>
    <xf numFmtId="0" fontId="47" fillId="0" borderId="0" xfId="0" applyFont="1" applyAlignment="1">
      <alignment horizontal="left" vertical="center" wrapText="1"/>
    </xf>
    <xf numFmtId="0" fontId="49" fillId="0" borderId="0" xfId="85" applyFont="1" applyAlignment="1">
      <alignment horizontal="left" vertical="center" wrapText="1"/>
    </xf>
    <xf numFmtId="0" fontId="49" fillId="0" borderId="10" xfId="0" applyFont="1" applyBorder="1" applyAlignment="1">
      <alignment horizontal="left" vertical="center" wrapText="1"/>
    </xf>
    <xf numFmtId="0" fontId="47" fillId="0" borderId="0" xfId="0" applyFont="1" applyAlignment="1">
      <alignment horizontal="left" vertical="center"/>
    </xf>
    <xf numFmtId="0" fontId="47" fillId="0" borderId="10" xfId="85" applyFont="1" applyFill="1" applyBorder="1" applyAlignment="1">
      <alignment horizontal="left" vertical="center" wrapText="1"/>
    </xf>
    <xf numFmtId="0" fontId="51" fillId="0" borderId="0" xfId="85" applyFont="1" applyBorder="1" applyAlignment="1">
      <alignment vertical="center" wrapText="1"/>
    </xf>
    <xf numFmtId="171" fontId="44" fillId="0" borderId="10" xfId="85" applyNumberFormat="1" applyFont="1" applyBorder="1" applyAlignment="1">
      <alignment horizontal="center" vertical="center"/>
    </xf>
    <xf numFmtId="172" fontId="44" fillId="0" borderId="10" xfId="85" applyNumberFormat="1" applyFont="1" applyBorder="1" applyAlignment="1">
      <alignment horizontal="center" vertical="center"/>
    </xf>
    <xf numFmtId="0" fontId="48" fillId="0" borderId="0" xfId="0" applyFont="1" applyBorder="1" applyAlignment="1">
      <alignment horizontal="left" vertical="center" wrapText="1"/>
    </xf>
    <xf numFmtId="0" fontId="48" fillId="0" borderId="0" xfId="0" applyFont="1" applyBorder="1" applyAlignment="1">
      <alignment vertical="center" wrapText="1"/>
    </xf>
  </cellXfs>
  <cellStyles count="260">
    <cellStyle name="20% - akcent 1 2" xfId="3" xr:uid="{00000000-0005-0000-0000-000006000000}"/>
    <cellStyle name="20% - akcent 1 2 2" xfId="4" xr:uid="{00000000-0005-0000-0000-000007000000}"/>
    <cellStyle name="20% - akcent 1 2 2 2" xfId="5" xr:uid="{00000000-0005-0000-0000-000008000000}"/>
    <cellStyle name="20% - akcent 1 2 3" xfId="6" xr:uid="{00000000-0005-0000-0000-000009000000}"/>
    <cellStyle name="20% - akcent 2 2" xfId="7" xr:uid="{00000000-0005-0000-0000-00000A000000}"/>
    <cellStyle name="20% - akcent 3 2" xfId="8" xr:uid="{00000000-0005-0000-0000-00000B000000}"/>
    <cellStyle name="20% - akcent 4 2" xfId="9" xr:uid="{00000000-0005-0000-0000-00000C000000}"/>
    <cellStyle name="20% - akcent 4 2 2" xfId="10" xr:uid="{00000000-0005-0000-0000-00000D000000}"/>
    <cellStyle name="20% - akcent 5 2" xfId="11" xr:uid="{00000000-0005-0000-0000-00000E000000}"/>
    <cellStyle name="20% - akcent 5 2 2" xfId="12" xr:uid="{00000000-0005-0000-0000-00000F000000}"/>
    <cellStyle name="20% - akcent 5 2 2 2" xfId="13" xr:uid="{00000000-0005-0000-0000-000010000000}"/>
    <cellStyle name="20% - akcent 6 2" xfId="14" xr:uid="{00000000-0005-0000-0000-000011000000}"/>
    <cellStyle name="20% - akcent 6 2 2" xfId="15" xr:uid="{00000000-0005-0000-0000-000012000000}"/>
    <cellStyle name="20% - akcent 6 2 2 2" xfId="16" xr:uid="{00000000-0005-0000-0000-000013000000}"/>
    <cellStyle name="20% - akcent 6 2 3" xfId="17" xr:uid="{00000000-0005-0000-0000-000014000000}"/>
    <cellStyle name="40% - akcent 1 2" xfId="18" xr:uid="{00000000-0005-0000-0000-000015000000}"/>
    <cellStyle name="40% - akcent 2 2" xfId="19" xr:uid="{00000000-0005-0000-0000-000016000000}"/>
    <cellStyle name="40% - akcent 3 2" xfId="20" xr:uid="{00000000-0005-0000-0000-000017000000}"/>
    <cellStyle name="40% - akcent 4 2" xfId="21" xr:uid="{00000000-0005-0000-0000-000018000000}"/>
    <cellStyle name="40% - akcent 4 2 2" xfId="22" xr:uid="{00000000-0005-0000-0000-000019000000}"/>
    <cellStyle name="40% - akcent 5 2" xfId="23" xr:uid="{00000000-0005-0000-0000-00001A000000}"/>
    <cellStyle name="40% - akcent 6 2" xfId="24" xr:uid="{00000000-0005-0000-0000-00001B000000}"/>
    <cellStyle name="60% - akcent 1 2" xfId="25" xr:uid="{00000000-0005-0000-0000-00001C000000}"/>
    <cellStyle name="60% - akcent 2 2" xfId="26" xr:uid="{00000000-0005-0000-0000-00001D000000}"/>
    <cellStyle name="60% - akcent 3 2" xfId="27" xr:uid="{00000000-0005-0000-0000-00001E000000}"/>
    <cellStyle name="60% - akcent 4 2" xfId="28" xr:uid="{00000000-0005-0000-0000-00001F000000}"/>
    <cellStyle name="60% - akcent 5 2" xfId="29" xr:uid="{00000000-0005-0000-0000-000020000000}"/>
    <cellStyle name="60% - akcent 6 2" xfId="30" xr:uid="{00000000-0005-0000-0000-000021000000}"/>
    <cellStyle name="Accent 1 5" xfId="31" xr:uid="{00000000-0005-0000-0000-000022000000}"/>
    <cellStyle name="Accent 2 6" xfId="32" xr:uid="{00000000-0005-0000-0000-000023000000}"/>
    <cellStyle name="Accent 3 7" xfId="33" xr:uid="{00000000-0005-0000-0000-000024000000}"/>
    <cellStyle name="Accent 4" xfId="34" xr:uid="{00000000-0005-0000-0000-000025000000}"/>
    <cellStyle name="Akcent 1 2" xfId="35" xr:uid="{00000000-0005-0000-0000-000026000000}"/>
    <cellStyle name="Akcent 2 2" xfId="36" xr:uid="{00000000-0005-0000-0000-000027000000}"/>
    <cellStyle name="Akcent 2 2 2" xfId="37" xr:uid="{00000000-0005-0000-0000-000028000000}"/>
    <cellStyle name="Akcent 3 2" xfId="38" xr:uid="{00000000-0005-0000-0000-000029000000}"/>
    <cellStyle name="Akcent 4 2" xfId="39" xr:uid="{00000000-0005-0000-0000-00002A000000}"/>
    <cellStyle name="Akcent 5 2" xfId="40" xr:uid="{00000000-0005-0000-0000-00002B000000}"/>
    <cellStyle name="Akcent 6 2" xfId="41" xr:uid="{00000000-0005-0000-0000-00002C000000}"/>
    <cellStyle name="Bad 8" xfId="42" xr:uid="{00000000-0005-0000-0000-00002D000000}"/>
    <cellStyle name="Dane wejściowe 2" xfId="43" xr:uid="{00000000-0005-0000-0000-00002E000000}"/>
    <cellStyle name="Dane wejściowe 2 2" xfId="44" xr:uid="{00000000-0005-0000-0000-00002F000000}"/>
    <cellStyle name="Dane wejściowe 2 2 2" xfId="45" xr:uid="{00000000-0005-0000-0000-000030000000}"/>
    <cellStyle name="Dane wejściowe 2 3" xfId="46" xr:uid="{00000000-0005-0000-0000-000031000000}"/>
    <cellStyle name="Dane wyjściowe 2" xfId="47" xr:uid="{00000000-0005-0000-0000-000032000000}"/>
    <cellStyle name="Dobre 2" xfId="48" xr:uid="{00000000-0005-0000-0000-000033000000}"/>
    <cellStyle name="Dziesiętny 2" xfId="49" xr:uid="{00000000-0005-0000-0000-000034000000}"/>
    <cellStyle name="Dziesiętny 2 2" xfId="50" xr:uid="{00000000-0005-0000-0000-000035000000}"/>
    <cellStyle name="Dziesiętny 2 2 2" xfId="51" xr:uid="{00000000-0005-0000-0000-000036000000}"/>
    <cellStyle name="Dziesiętny 2 2 3" xfId="52" xr:uid="{00000000-0005-0000-0000-000037000000}"/>
    <cellStyle name="Dziesiętny 2 2 4" xfId="53" xr:uid="{00000000-0005-0000-0000-000038000000}"/>
    <cellStyle name="Dziesiętny 2 2 5" xfId="54" xr:uid="{00000000-0005-0000-0000-000039000000}"/>
    <cellStyle name="Dziesiętny 2 3" xfId="55" xr:uid="{00000000-0005-0000-0000-00003A000000}"/>
    <cellStyle name="Dziesiętny 2 3 2" xfId="56" xr:uid="{00000000-0005-0000-0000-00003B000000}"/>
    <cellStyle name="Dziesiętny 2 3 3" xfId="57" xr:uid="{00000000-0005-0000-0000-00003C000000}"/>
    <cellStyle name="Dziesiętny 2 4" xfId="58" xr:uid="{00000000-0005-0000-0000-00003D000000}"/>
    <cellStyle name="Dziesiętny 2 5" xfId="59" xr:uid="{00000000-0005-0000-0000-00003E000000}"/>
    <cellStyle name="Dziesiętny 2 6" xfId="60" xr:uid="{00000000-0005-0000-0000-00003F000000}"/>
    <cellStyle name="Dziesiętny 2 7" xfId="61" xr:uid="{00000000-0005-0000-0000-000040000000}"/>
    <cellStyle name="Error 9" xfId="62" xr:uid="{00000000-0005-0000-0000-000041000000}"/>
    <cellStyle name="Excel Built-in Explanatory Text" xfId="258" xr:uid="{00000000-0005-0000-0000-000005010000}"/>
    <cellStyle name="Excel Built-in Explanatory Text 3" xfId="259" xr:uid="{00000000-0005-0000-0000-000006010000}"/>
    <cellStyle name="Excel Built-in Explanatory Text 3 2" xfId="257" xr:uid="{00000000-0005-0000-0000-000004010000}"/>
    <cellStyle name="Footnote 10" xfId="63" xr:uid="{00000000-0005-0000-0000-000042000000}"/>
    <cellStyle name="Good 11" xfId="64" xr:uid="{00000000-0005-0000-0000-000043000000}"/>
    <cellStyle name="Heading (user) 12" xfId="65" xr:uid="{00000000-0005-0000-0000-000044000000}"/>
    <cellStyle name="Heading 1 13" xfId="66" xr:uid="{00000000-0005-0000-0000-000045000000}"/>
    <cellStyle name="Heading 2 14" xfId="67" xr:uid="{00000000-0005-0000-0000-000046000000}"/>
    <cellStyle name="Hyperlink 15" xfId="68" xr:uid="{00000000-0005-0000-0000-000047000000}"/>
    <cellStyle name="Komórka połączona 2" xfId="69" xr:uid="{00000000-0005-0000-0000-000048000000}"/>
    <cellStyle name="Komórka zaznaczona 2" xfId="70" xr:uid="{00000000-0005-0000-0000-000049000000}"/>
    <cellStyle name="Nagłówek 1 2" xfId="71" xr:uid="{00000000-0005-0000-0000-00004A000000}"/>
    <cellStyle name="Nagłówek 2 2" xfId="72" xr:uid="{00000000-0005-0000-0000-00004B000000}"/>
    <cellStyle name="Nagłówek 3 2" xfId="73" xr:uid="{00000000-0005-0000-0000-00004C000000}"/>
    <cellStyle name="Nagłówek 4 2" xfId="74" xr:uid="{00000000-0005-0000-0000-00004D000000}"/>
    <cellStyle name="Narożnik tabeli przestawnej" xfId="75" xr:uid="{00000000-0005-0000-0000-00004E000000}"/>
    <cellStyle name="Neutral 16" xfId="76" xr:uid="{00000000-0005-0000-0000-00004F000000}"/>
    <cellStyle name="Neutralne 2" xfId="77" xr:uid="{00000000-0005-0000-0000-000050000000}"/>
    <cellStyle name="Neutralne 2 2" xfId="78" xr:uid="{00000000-0005-0000-0000-000051000000}"/>
    <cellStyle name="Normalny" xfId="0" builtinId="0"/>
    <cellStyle name="Normalny 10" xfId="79" xr:uid="{00000000-0005-0000-0000-000052000000}"/>
    <cellStyle name="Normalny 11" xfId="80" xr:uid="{00000000-0005-0000-0000-000053000000}"/>
    <cellStyle name="Normalny 12" xfId="81" xr:uid="{00000000-0005-0000-0000-000054000000}"/>
    <cellStyle name="Normalny 13" xfId="82" xr:uid="{00000000-0005-0000-0000-000055000000}"/>
    <cellStyle name="Normalny 13 2" xfId="83" xr:uid="{00000000-0005-0000-0000-000056000000}"/>
    <cellStyle name="Normalny 13 3" xfId="84" xr:uid="{00000000-0005-0000-0000-000057000000}"/>
    <cellStyle name="Normalny 14" xfId="85" xr:uid="{00000000-0005-0000-0000-000058000000}"/>
    <cellStyle name="Normalny 14 2" xfId="86" xr:uid="{00000000-0005-0000-0000-000059000000}"/>
    <cellStyle name="Normalny 15" xfId="87" xr:uid="{00000000-0005-0000-0000-00005A000000}"/>
    <cellStyle name="Normalny 16" xfId="88" xr:uid="{00000000-0005-0000-0000-00005B000000}"/>
    <cellStyle name="Normalny 16 2" xfId="89" xr:uid="{00000000-0005-0000-0000-00005C000000}"/>
    <cellStyle name="Normalny 17" xfId="90" xr:uid="{00000000-0005-0000-0000-00005D000000}"/>
    <cellStyle name="Normalny 2" xfId="91" xr:uid="{00000000-0005-0000-0000-00005E000000}"/>
    <cellStyle name="Normalny 2 2" xfId="92" xr:uid="{00000000-0005-0000-0000-00005F000000}"/>
    <cellStyle name="Normalny 3" xfId="93" xr:uid="{00000000-0005-0000-0000-000060000000}"/>
    <cellStyle name="Normalny 3 2" xfId="94" xr:uid="{00000000-0005-0000-0000-000061000000}"/>
    <cellStyle name="Normalny 3 2 2" xfId="95" xr:uid="{00000000-0005-0000-0000-000062000000}"/>
    <cellStyle name="Normalny 3 2 3" xfId="96" xr:uid="{00000000-0005-0000-0000-000063000000}"/>
    <cellStyle name="Normalny 3 2 4" xfId="97" xr:uid="{00000000-0005-0000-0000-000064000000}"/>
    <cellStyle name="Normalny 3 3" xfId="98" xr:uid="{00000000-0005-0000-0000-000065000000}"/>
    <cellStyle name="Normalny 3 3 2" xfId="99" xr:uid="{00000000-0005-0000-0000-000066000000}"/>
    <cellStyle name="Normalny 3 3 3" xfId="100" xr:uid="{00000000-0005-0000-0000-000067000000}"/>
    <cellStyle name="Normalny 3 4" xfId="101" xr:uid="{00000000-0005-0000-0000-000068000000}"/>
    <cellStyle name="Normalny 3 4 2" xfId="102" xr:uid="{00000000-0005-0000-0000-000069000000}"/>
    <cellStyle name="Normalny 3 5" xfId="103" xr:uid="{00000000-0005-0000-0000-00006A000000}"/>
    <cellStyle name="Normalny 3 6" xfId="104" xr:uid="{00000000-0005-0000-0000-00006B000000}"/>
    <cellStyle name="Normalny 4" xfId="105" xr:uid="{00000000-0005-0000-0000-00006C000000}"/>
    <cellStyle name="Normalny 4 2" xfId="106" xr:uid="{00000000-0005-0000-0000-00006D000000}"/>
    <cellStyle name="Normalny 4 2 2" xfId="107" xr:uid="{00000000-0005-0000-0000-00006E000000}"/>
    <cellStyle name="Normalny 4 3" xfId="108" xr:uid="{00000000-0005-0000-0000-00006F000000}"/>
    <cellStyle name="Normalny 4 3 2" xfId="109" xr:uid="{00000000-0005-0000-0000-000070000000}"/>
    <cellStyle name="Normalny 4 3 2 2" xfId="110" xr:uid="{00000000-0005-0000-0000-000071000000}"/>
    <cellStyle name="Normalny 4 3 3" xfId="111" xr:uid="{00000000-0005-0000-0000-000072000000}"/>
    <cellStyle name="Normalny 4 3 4" xfId="112" xr:uid="{00000000-0005-0000-0000-000073000000}"/>
    <cellStyle name="Normalny 4 4" xfId="113" xr:uid="{00000000-0005-0000-0000-000074000000}"/>
    <cellStyle name="Normalny 4 4 2" xfId="114" xr:uid="{00000000-0005-0000-0000-000075000000}"/>
    <cellStyle name="Normalny 4 4 3" xfId="115" xr:uid="{00000000-0005-0000-0000-000076000000}"/>
    <cellStyle name="Normalny 4 5" xfId="116" xr:uid="{00000000-0005-0000-0000-000077000000}"/>
    <cellStyle name="Normalny 4 6" xfId="117" xr:uid="{00000000-0005-0000-0000-000078000000}"/>
    <cellStyle name="Normalny 4 7" xfId="118" xr:uid="{00000000-0005-0000-0000-000079000000}"/>
    <cellStyle name="Normalny 5" xfId="119" xr:uid="{00000000-0005-0000-0000-00007A000000}"/>
    <cellStyle name="Normalny 5 2" xfId="120" xr:uid="{00000000-0005-0000-0000-00007B000000}"/>
    <cellStyle name="Normalny 5 3" xfId="121" xr:uid="{00000000-0005-0000-0000-00007C000000}"/>
    <cellStyle name="Normalny 5 4" xfId="122" xr:uid="{00000000-0005-0000-0000-00007D000000}"/>
    <cellStyle name="Normalny 6" xfId="123" xr:uid="{00000000-0005-0000-0000-00007E000000}"/>
    <cellStyle name="Normalny 6 2" xfId="124" xr:uid="{00000000-0005-0000-0000-00007F000000}"/>
    <cellStyle name="Normalny 6 3" xfId="125" xr:uid="{00000000-0005-0000-0000-000080000000}"/>
    <cellStyle name="Normalny 7" xfId="126" xr:uid="{00000000-0005-0000-0000-000081000000}"/>
    <cellStyle name="Normalny 7 2" xfId="127" xr:uid="{00000000-0005-0000-0000-000082000000}"/>
    <cellStyle name="Normalny 7 3" xfId="128" xr:uid="{00000000-0005-0000-0000-000083000000}"/>
    <cellStyle name="Normalny 8" xfId="129" xr:uid="{00000000-0005-0000-0000-000084000000}"/>
    <cellStyle name="Normalny 8 2" xfId="130" xr:uid="{00000000-0005-0000-0000-000085000000}"/>
    <cellStyle name="Normalny 8 3" xfId="131" xr:uid="{00000000-0005-0000-0000-000086000000}"/>
    <cellStyle name="Normalny 9" xfId="132" xr:uid="{00000000-0005-0000-0000-000087000000}"/>
    <cellStyle name="Note 17" xfId="133" xr:uid="{00000000-0005-0000-0000-000088000000}"/>
    <cellStyle name="Obliczenia 2" xfId="134" xr:uid="{00000000-0005-0000-0000-000089000000}"/>
    <cellStyle name="Procentowy" xfId="2" builtinId="5"/>
    <cellStyle name="Procentowy 2" xfId="135" xr:uid="{00000000-0005-0000-0000-00008A000000}"/>
    <cellStyle name="Procentowy 2 2" xfId="136" xr:uid="{00000000-0005-0000-0000-00008B000000}"/>
    <cellStyle name="Procentowy 2 2 2" xfId="137" xr:uid="{00000000-0005-0000-0000-00008C000000}"/>
    <cellStyle name="Procentowy 2 2 3" xfId="138" xr:uid="{00000000-0005-0000-0000-00008D000000}"/>
    <cellStyle name="Procentowy 2 2 4" xfId="139" xr:uid="{00000000-0005-0000-0000-00008E000000}"/>
    <cellStyle name="Procentowy 2 3" xfId="140" xr:uid="{00000000-0005-0000-0000-00008F000000}"/>
    <cellStyle name="Procentowy 2 3 2" xfId="141" xr:uid="{00000000-0005-0000-0000-000090000000}"/>
    <cellStyle name="Procentowy 2 3 3" xfId="142" xr:uid="{00000000-0005-0000-0000-000091000000}"/>
    <cellStyle name="Procentowy 2 4" xfId="143" xr:uid="{00000000-0005-0000-0000-000092000000}"/>
    <cellStyle name="Procentowy 2 4 2" xfId="144" xr:uid="{00000000-0005-0000-0000-000093000000}"/>
    <cellStyle name="Procentowy 2 5" xfId="145" xr:uid="{00000000-0005-0000-0000-000094000000}"/>
    <cellStyle name="Procentowy 2 6" xfId="146" xr:uid="{00000000-0005-0000-0000-000095000000}"/>
    <cellStyle name="Procentowy 2 7" xfId="147" xr:uid="{00000000-0005-0000-0000-000096000000}"/>
    <cellStyle name="Procentowy 3" xfId="148" xr:uid="{00000000-0005-0000-0000-000097000000}"/>
    <cellStyle name="Procentowy 3 2" xfId="149" xr:uid="{00000000-0005-0000-0000-000098000000}"/>
    <cellStyle name="Procentowy 3 2 2" xfId="150" xr:uid="{00000000-0005-0000-0000-000099000000}"/>
    <cellStyle name="Procentowy 3 2 2 2" xfId="151" xr:uid="{00000000-0005-0000-0000-00009A000000}"/>
    <cellStyle name="Procentowy 3 2 3" xfId="152" xr:uid="{00000000-0005-0000-0000-00009B000000}"/>
    <cellStyle name="Procentowy 3 2 4" xfId="153" xr:uid="{00000000-0005-0000-0000-00009C000000}"/>
    <cellStyle name="Procentowy 3 2 5" xfId="154" xr:uid="{00000000-0005-0000-0000-00009D000000}"/>
    <cellStyle name="Procentowy 3 3" xfId="155" xr:uid="{00000000-0005-0000-0000-00009E000000}"/>
    <cellStyle name="Procentowy 3 3 2" xfId="156" xr:uid="{00000000-0005-0000-0000-00009F000000}"/>
    <cellStyle name="Procentowy 3 3 3" xfId="157" xr:uid="{00000000-0005-0000-0000-0000A0000000}"/>
    <cellStyle name="Procentowy 3 3 4" xfId="158" xr:uid="{00000000-0005-0000-0000-0000A1000000}"/>
    <cellStyle name="Procentowy 3 4" xfId="159" xr:uid="{00000000-0005-0000-0000-0000A2000000}"/>
    <cellStyle name="Procentowy 3 5" xfId="160" xr:uid="{00000000-0005-0000-0000-0000A3000000}"/>
    <cellStyle name="Procentowy 3 6" xfId="161" xr:uid="{00000000-0005-0000-0000-0000A4000000}"/>
    <cellStyle name="Procentowy 4" xfId="162" xr:uid="{00000000-0005-0000-0000-0000A5000000}"/>
    <cellStyle name="Procentowy 5" xfId="163" xr:uid="{00000000-0005-0000-0000-0000A6000000}"/>
    <cellStyle name="Procentowy 5 2" xfId="164" xr:uid="{00000000-0005-0000-0000-0000A7000000}"/>
    <cellStyle name="Procentowy 5 3" xfId="165" xr:uid="{00000000-0005-0000-0000-0000A8000000}"/>
    <cellStyle name="Procentowy 6" xfId="166" xr:uid="{00000000-0005-0000-0000-0000A9000000}"/>
    <cellStyle name="Procentowy 6 2" xfId="167" xr:uid="{00000000-0005-0000-0000-0000AA000000}"/>
    <cellStyle name="Procentowy 7" xfId="168" xr:uid="{00000000-0005-0000-0000-0000AB000000}"/>
    <cellStyle name="Status 18" xfId="169" xr:uid="{00000000-0005-0000-0000-0000AC000000}"/>
    <cellStyle name="Styl 1" xfId="170" xr:uid="{00000000-0005-0000-0000-0000AD000000}"/>
    <cellStyle name="Suma 2" xfId="171" xr:uid="{00000000-0005-0000-0000-0000AE000000}"/>
    <cellStyle name="Tekst objaśnienia 2" xfId="172" xr:uid="{00000000-0005-0000-0000-0000AF000000}"/>
    <cellStyle name="Tekst objaśnienia 2 2" xfId="173" xr:uid="{00000000-0005-0000-0000-0000B0000000}"/>
    <cellStyle name="Tekst objaśnienia 2 3" xfId="174" xr:uid="{00000000-0005-0000-0000-0000B1000000}"/>
    <cellStyle name="Tekst objaśnienia 2 4" xfId="175" xr:uid="{00000000-0005-0000-0000-0000B2000000}"/>
    <cellStyle name="Tekst objaśnienia 3" xfId="176" xr:uid="{00000000-0005-0000-0000-0000B3000000}"/>
    <cellStyle name="Tekst objaśnienia 4" xfId="177" xr:uid="{00000000-0005-0000-0000-0000B4000000}"/>
    <cellStyle name="Tekst ostrzeżenia 2" xfId="178" xr:uid="{00000000-0005-0000-0000-0000B5000000}"/>
    <cellStyle name="Text 19" xfId="179" xr:uid="{00000000-0005-0000-0000-0000B6000000}"/>
    <cellStyle name="Tytuł 2" xfId="180" xr:uid="{00000000-0005-0000-0000-0000B7000000}"/>
    <cellStyle name="Uwaga 2" xfId="181" xr:uid="{00000000-0005-0000-0000-0000B8000000}"/>
    <cellStyle name="Walutowy" xfId="1" builtinId="4"/>
    <cellStyle name="Walutowy 2" xfId="182" xr:uid="{00000000-0005-0000-0000-0000B9000000}"/>
    <cellStyle name="Walutowy 2 2" xfId="183" xr:uid="{00000000-0005-0000-0000-0000BA000000}"/>
    <cellStyle name="Walutowy 2 2 2" xfId="184" xr:uid="{00000000-0005-0000-0000-0000BB000000}"/>
    <cellStyle name="Walutowy 2 2 2 2" xfId="185" xr:uid="{00000000-0005-0000-0000-0000BC000000}"/>
    <cellStyle name="Walutowy 2 2 2 2 2" xfId="186" xr:uid="{00000000-0005-0000-0000-0000BD000000}"/>
    <cellStyle name="Walutowy 2 2 2 3" xfId="187" xr:uid="{00000000-0005-0000-0000-0000BE000000}"/>
    <cellStyle name="Walutowy 2 2 2 4" xfId="188" xr:uid="{00000000-0005-0000-0000-0000BF000000}"/>
    <cellStyle name="Walutowy 2 2 2 5" xfId="189" xr:uid="{00000000-0005-0000-0000-0000C0000000}"/>
    <cellStyle name="Walutowy 2 2 2 6" xfId="190" xr:uid="{00000000-0005-0000-0000-0000C1000000}"/>
    <cellStyle name="Walutowy 2 2 2 7" xfId="191" xr:uid="{00000000-0005-0000-0000-0000C2000000}"/>
    <cellStyle name="Walutowy 2 2 2 8" xfId="192" xr:uid="{00000000-0005-0000-0000-0000C3000000}"/>
    <cellStyle name="Walutowy 2 2 3" xfId="193" xr:uid="{00000000-0005-0000-0000-0000C4000000}"/>
    <cellStyle name="Walutowy 2 2 4" xfId="194" xr:uid="{00000000-0005-0000-0000-0000C5000000}"/>
    <cellStyle name="Walutowy 2 2 5" xfId="195" xr:uid="{00000000-0005-0000-0000-0000C6000000}"/>
    <cellStyle name="Walutowy 2 2 6" xfId="196" xr:uid="{00000000-0005-0000-0000-0000C7000000}"/>
    <cellStyle name="Walutowy 2 3" xfId="197" xr:uid="{00000000-0005-0000-0000-0000C8000000}"/>
    <cellStyle name="Walutowy 2 3 2" xfId="198" xr:uid="{00000000-0005-0000-0000-0000C9000000}"/>
    <cellStyle name="Walutowy 2 3 3" xfId="199" xr:uid="{00000000-0005-0000-0000-0000CA000000}"/>
    <cellStyle name="Walutowy 2 3 4" xfId="200" xr:uid="{00000000-0005-0000-0000-0000CB000000}"/>
    <cellStyle name="Walutowy 2 3 5" xfId="201" xr:uid="{00000000-0005-0000-0000-0000CC000000}"/>
    <cellStyle name="Walutowy 2 4" xfId="202" xr:uid="{00000000-0005-0000-0000-0000CD000000}"/>
    <cellStyle name="Walutowy 2 4 2" xfId="203" xr:uid="{00000000-0005-0000-0000-0000CE000000}"/>
    <cellStyle name="Walutowy 2 4 2 2" xfId="204" xr:uid="{00000000-0005-0000-0000-0000CF000000}"/>
    <cellStyle name="Walutowy 2 4 3" xfId="205" xr:uid="{00000000-0005-0000-0000-0000D0000000}"/>
    <cellStyle name="Walutowy 2 4 4" xfId="206" xr:uid="{00000000-0005-0000-0000-0000D1000000}"/>
    <cellStyle name="Walutowy 2 4 5" xfId="207" xr:uid="{00000000-0005-0000-0000-0000D2000000}"/>
    <cellStyle name="Walutowy 2 4 6" xfId="208" xr:uid="{00000000-0005-0000-0000-0000D3000000}"/>
    <cellStyle name="Walutowy 2 4 7" xfId="209" xr:uid="{00000000-0005-0000-0000-0000D4000000}"/>
    <cellStyle name="Walutowy 2 5" xfId="210" xr:uid="{00000000-0005-0000-0000-0000D5000000}"/>
    <cellStyle name="Walutowy 2 5 2" xfId="211" xr:uid="{00000000-0005-0000-0000-0000D6000000}"/>
    <cellStyle name="Walutowy 2 5 2 2" xfId="212" xr:uid="{00000000-0005-0000-0000-0000D7000000}"/>
    <cellStyle name="Walutowy 2 5 3" xfId="213" xr:uid="{00000000-0005-0000-0000-0000D8000000}"/>
    <cellStyle name="Walutowy 2 5 4" xfId="214" xr:uid="{00000000-0005-0000-0000-0000D9000000}"/>
    <cellStyle name="Walutowy 2 6" xfId="215" xr:uid="{00000000-0005-0000-0000-0000DA000000}"/>
    <cellStyle name="Walutowy 2 6 2" xfId="216" xr:uid="{00000000-0005-0000-0000-0000DB000000}"/>
    <cellStyle name="Walutowy 2 6 3" xfId="217" xr:uid="{00000000-0005-0000-0000-0000DC000000}"/>
    <cellStyle name="Walutowy 2 6 4" xfId="218" xr:uid="{00000000-0005-0000-0000-0000DD000000}"/>
    <cellStyle name="Walutowy 2 7" xfId="219" xr:uid="{00000000-0005-0000-0000-0000DE000000}"/>
    <cellStyle name="Walutowy 2 7 2" xfId="220" xr:uid="{00000000-0005-0000-0000-0000DF000000}"/>
    <cellStyle name="Walutowy 2 8" xfId="221" xr:uid="{00000000-0005-0000-0000-0000E0000000}"/>
    <cellStyle name="Walutowy 3" xfId="222" xr:uid="{00000000-0005-0000-0000-0000E1000000}"/>
    <cellStyle name="Walutowy 3 2" xfId="223" xr:uid="{00000000-0005-0000-0000-0000E2000000}"/>
    <cellStyle name="Walutowy 3 2 2" xfId="224" xr:uid="{00000000-0005-0000-0000-0000E3000000}"/>
    <cellStyle name="Walutowy 3 2 3" xfId="225" xr:uid="{00000000-0005-0000-0000-0000E4000000}"/>
    <cellStyle name="Walutowy 3 2 4" xfId="226" xr:uid="{00000000-0005-0000-0000-0000E5000000}"/>
    <cellStyle name="Walutowy 3 2 5" xfId="227" xr:uid="{00000000-0005-0000-0000-0000E6000000}"/>
    <cellStyle name="Walutowy 3 3" xfId="228" xr:uid="{00000000-0005-0000-0000-0000E7000000}"/>
    <cellStyle name="Walutowy 3 3 2" xfId="229" xr:uid="{00000000-0005-0000-0000-0000E8000000}"/>
    <cellStyle name="Walutowy 3 3 2 2" xfId="230" xr:uid="{00000000-0005-0000-0000-0000E9000000}"/>
    <cellStyle name="Walutowy 3 3 2 3" xfId="231" xr:uid="{00000000-0005-0000-0000-0000EA000000}"/>
    <cellStyle name="Walutowy 3 3 3" xfId="232" xr:uid="{00000000-0005-0000-0000-0000EB000000}"/>
    <cellStyle name="Walutowy 3 3 4" xfId="233" xr:uid="{00000000-0005-0000-0000-0000EC000000}"/>
    <cellStyle name="Walutowy 3 3 5" xfId="234" xr:uid="{00000000-0005-0000-0000-0000ED000000}"/>
    <cellStyle name="Walutowy 3 3 6" xfId="235" xr:uid="{00000000-0005-0000-0000-0000EE000000}"/>
    <cellStyle name="Walutowy 3 3 7" xfId="236" xr:uid="{00000000-0005-0000-0000-0000EF000000}"/>
    <cellStyle name="Walutowy 3 4" xfId="237" xr:uid="{00000000-0005-0000-0000-0000F0000000}"/>
    <cellStyle name="Walutowy 3 4 2" xfId="238" xr:uid="{00000000-0005-0000-0000-0000F1000000}"/>
    <cellStyle name="Walutowy 3 4 3" xfId="239" xr:uid="{00000000-0005-0000-0000-0000F2000000}"/>
    <cellStyle name="Walutowy 3 4 4" xfId="240" xr:uid="{00000000-0005-0000-0000-0000F3000000}"/>
    <cellStyle name="Walutowy 3 5" xfId="241" xr:uid="{00000000-0005-0000-0000-0000F4000000}"/>
    <cellStyle name="Walutowy 3 6" xfId="242" xr:uid="{00000000-0005-0000-0000-0000F5000000}"/>
    <cellStyle name="Walutowy 3 7" xfId="243" xr:uid="{00000000-0005-0000-0000-0000F6000000}"/>
    <cellStyle name="Walutowy 4" xfId="244" xr:uid="{00000000-0005-0000-0000-0000F7000000}"/>
    <cellStyle name="Walutowy 5" xfId="245" xr:uid="{00000000-0005-0000-0000-0000F8000000}"/>
    <cellStyle name="Walutowy 5 2" xfId="246" xr:uid="{00000000-0005-0000-0000-0000F9000000}"/>
    <cellStyle name="Walutowy 5 3" xfId="247" xr:uid="{00000000-0005-0000-0000-0000FA000000}"/>
    <cellStyle name="Walutowy 6" xfId="248" xr:uid="{00000000-0005-0000-0000-0000FB000000}"/>
    <cellStyle name="Walutowy 6 2" xfId="249" xr:uid="{00000000-0005-0000-0000-0000FC000000}"/>
    <cellStyle name="Walutowy 6 3" xfId="250" xr:uid="{00000000-0005-0000-0000-0000FD000000}"/>
    <cellStyle name="Walutowy 7" xfId="251" xr:uid="{00000000-0005-0000-0000-0000FE000000}"/>
    <cellStyle name="Walutowy 8" xfId="252" xr:uid="{00000000-0005-0000-0000-0000FF000000}"/>
    <cellStyle name="Walutowy 9" xfId="253" xr:uid="{00000000-0005-0000-0000-000000010000}"/>
    <cellStyle name="Warning 20" xfId="254" xr:uid="{00000000-0005-0000-0000-000001010000}"/>
    <cellStyle name="Wartość tabeli przestawnej" xfId="255" xr:uid="{00000000-0005-0000-0000-000002010000}"/>
    <cellStyle name="Złe 2" xfId="256" xr:uid="{00000000-0005-0000-0000-00000301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DEE6EF"/>
      <rgbColor rgb="FFCC0000"/>
      <rgbColor rgb="FF008000"/>
      <rgbColor rgb="FF000080"/>
      <rgbColor rgb="FF996600"/>
      <rgbColor rgb="FF800080"/>
      <rgbColor rgb="FF008080"/>
      <rgbColor rgb="FFC0C0C0"/>
      <rgbColor rgb="FF808080"/>
      <rgbColor rgb="FFDDDDDD"/>
      <rgbColor rgb="FFC9211E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DDE8CB"/>
      <rgbColor rgb="FF00FFFF"/>
      <rgbColor rgb="FF800080"/>
      <rgbColor rgb="FF800000"/>
      <rgbColor rgb="FF008080"/>
      <rgbColor rgb="FF0000FF"/>
      <rgbColor rgb="FFDAE3F3"/>
      <rgbColor rgb="FFDEEBF7"/>
      <rgbColor rgb="FFCCFFCC"/>
      <rgbColor rgb="FFFFFF99"/>
      <rgbColor rgb="FF99CCFF"/>
      <rgbColor rgb="FFFF99CC"/>
      <rgbColor rgb="FFCC99FF"/>
      <rgbColor rgb="FFFFCC99"/>
      <rgbColor rgb="FFFFCCCC"/>
      <rgbColor rgb="FF33CCCC"/>
      <rgbColor rgb="FFE2F0D9"/>
      <rgbColor rgb="FFFFCC00"/>
      <rgbColor rgb="FFFF9900"/>
      <rgbColor rgb="FFFF6600"/>
      <rgbColor rgb="FF7F7F7F"/>
      <rgbColor rgb="FF969696"/>
      <rgbColor rgb="FF003366"/>
      <rgbColor rgb="FF339966"/>
      <rgbColor rgb="FF006600"/>
      <rgbColor rgb="FF333300"/>
      <rgbColor rgb="FF993300"/>
      <rgbColor rgb="FFFF4000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36575-14A1-443A-9891-F026C6184C80}">
  <dimension ref="A5:AMK477"/>
  <sheetViews>
    <sheetView tabSelected="1" topLeftCell="A430" zoomScaleNormal="100" workbookViewId="0">
      <selection activeCell="A423" sqref="A423:XFD423"/>
    </sheetView>
  </sheetViews>
  <sheetFormatPr defaultColWidth="9.140625" defaultRowHeight="12"/>
  <cols>
    <col min="1" max="1" width="4.7109375" style="5" customWidth="1"/>
    <col min="2" max="2" width="18.7109375" style="29" customWidth="1"/>
    <col min="3" max="5" width="12.7109375" style="6" customWidth="1"/>
    <col min="6" max="8" width="9.7109375" style="5" customWidth="1"/>
    <col min="9" max="9" width="15.7109375" style="5" customWidth="1"/>
    <col min="10" max="10" width="10.7109375" style="5" customWidth="1"/>
    <col min="11" max="11" width="9.7109375" style="5" customWidth="1"/>
    <col min="12" max="12" width="9.7109375" style="6" customWidth="1"/>
    <col min="13" max="13" width="6.7109375" style="5" customWidth="1"/>
    <col min="14" max="14" width="9.7109375" style="6" customWidth="1"/>
    <col min="15" max="15" width="13.7109375" style="5" customWidth="1"/>
    <col min="16" max="17" width="13.7109375" style="6" customWidth="1"/>
    <col min="18" max="18" width="9" style="5" customWidth="1"/>
    <col min="19" max="20" width="12.7109375" style="6" customWidth="1"/>
    <col min="21" max="22" width="13.7109375" style="6" customWidth="1"/>
    <col min="23" max="16384" width="9.140625" style="6"/>
  </cols>
  <sheetData>
    <row r="5" spans="1:64" ht="39.950000000000003" customHeight="1">
      <c r="B5" s="127" t="s">
        <v>644</v>
      </c>
    </row>
    <row r="6" spans="1:64" ht="81.75" customHeight="1">
      <c r="A6" s="7" t="s">
        <v>0</v>
      </c>
      <c r="B6" s="8" t="s">
        <v>1</v>
      </c>
      <c r="C6" s="9" t="s">
        <v>2</v>
      </c>
      <c r="D6" s="7" t="s">
        <v>3</v>
      </c>
      <c r="E6" s="7" t="s">
        <v>4</v>
      </c>
      <c r="F6" s="7" t="s">
        <v>5</v>
      </c>
      <c r="G6" s="10" t="s">
        <v>6</v>
      </c>
      <c r="H6" s="10" t="s">
        <v>7</v>
      </c>
      <c r="I6" s="11" t="s">
        <v>8</v>
      </c>
      <c r="J6" s="11" t="s">
        <v>9</v>
      </c>
      <c r="K6" s="10" t="s">
        <v>656</v>
      </c>
      <c r="L6" s="135" t="s">
        <v>10</v>
      </c>
      <c r="M6" s="136" t="s">
        <v>11</v>
      </c>
      <c r="N6" s="12" t="s">
        <v>657</v>
      </c>
      <c r="O6" s="12" t="s">
        <v>658</v>
      </c>
      <c r="P6" s="12" t="s">
        <v>659</v>
      </c>
      <c r="Q6" s="13" t="s">
        <v>12</v>
      </c>
      <c r="R6" s="7" t="s">
        <v>642</v>
      </c>
      <c r="S6" s="12" t="s">
        <v>660</v>
      </c>
      <c r="T6" s="12" t="s">
        <v>661</v>
      </c>
      <c r="U6" s="14" t="s">
        <v>662</v>
      </c>
      <c r="V6" s="14" t="s">
        <v>663</v>
      </c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</row>
    <row r="7" spans="1:64" ht="15" customHeight="1">
      <c r="A7" s="16" t="s">
        <v>13</v>
      </c>
      <c r="B7" s="16" t="s">
        <v>14</v>
      </c>
      <c r="C7" s="16" t="s">
        <v>15</v>
      </c>
      <c r="D7" s="16" t="s">
        <v>16</v>
      </c>
      <c r="E7" s="16" t="s">
        <v>17</v>
      </c>
      <c r="F7" s="16" t="s">
        <v>18</v>
      </c>
      <c r="G7" s="16" t="s">
        <v>19</v>
      </c>
      <c r="H7" s="16" t="s">
        <v>20</v>
      </c>
      <c r="I7" s="137" t="s">
        <v>21</v>
      </c>
      <c r="J7" s="137" t="s">
        <v>22</v>
      </c>
      <c r="K7" s="16" t="s">
        <v>23</v>
      </c>
      <c r="L7" s="137" t="s">
        <v>24</v>
      </c>
      <c r="M7" s="137" t="s">
        <v>25</v>
      </c>
      <c r="N7" s="16" t="s">
        <v>26</v>
      </c>
      <c r="O7" s="16" t="s">
        <v>27</v>
      </c>
      <c r="P7" s="16" t="s">
        <v>28</v>
      </c>
      <c r="Q7" s="137" t="s">
        <v>29</v>
      </c>
      <c r="R7" s="16" t="s">
        <v>225</v>
      </c>
      <c r="S7" s="16" t="s">
        <v>228</v>
      </c>
      <c r="T7" s="16" t="s">
        <v>231</v>
      </c>
      <c r="U7" s="16" t="s">
        <v>235</v>
      </c>
      <c r="V7" s="16" t="s">
        <v>240</v>
      </c>
    </row>
    <row r="8" spans="1:64" ht="60" customHeight="1">
      <c r="A8" s="16" t="s">
        <v>13</v>
      </c>
      <c r="B8" s="18" t="s">
        <v>42</v>
      </c>
      <c r="C8" s="16" t="s">
        <v>43</v>
      </c>
      <c r="D8" s="16" t="s">
        <v>44</v>
      </c>
      <c r="E8" s="16" t="s">
        <v>45</v>
      </c>
      <c r="F8" s="16">
        <v>10</v>
      </c>
      <c r="G8" s="3">
        <v>15</v>
      </c>
      <c r="H8" s="19">
        <f>F8*G8</f>
        <v>150</v>
      </c>
      <c r="I8" s="20"/>
      <c r="J8" s="20"/>
      <c r="K8" s="21" t="e">
        <f>H8/J8</f>
        <v>#DIV/0!</v>
      </c>
      <c r="L8" s="133"/>
      <c r="M8" s="134"/>
      <c r="N8" s="22">
        <f>ROUND(L8*1.08,2)</f>
        <v>0</v>
      </c>
      <c r="O8" s="78" t="e">
        <f>K8*L8</f>
        <v>#DIV/0!</v>
      </c>
      <c r="P8" s="16" t="e">
        <f>K8*N8</f>
        <v>#DIV/0!</v>
      </c>
      <c r="Q8" s="23"/>
      <c r="R8" s="16">
        <v>4</v>
      </c>
      <c r="S8" s="117">
        <f>R8*L8</f>
        <v>0</v>
      </c>
      <c r="T8" s="24">
        <f>R8*N8</f>
        <v>0</v>
      </c>
      <c r="U8" s="24" t="e">
        <f t="shared" ref="U8:V11" si="0">O8+S8</f>
        <v>#DIV/0!</v>
      </c>
      <c r="V8" s="24" t="e">
        <f t="shared" si="0"/>
        <v>#DIV/0!</v>
      </c>
    </row>
    <row r="9" spans="1:64" ht="60" customHeight="1">
      <c r="A9" s="16" t="s">
        <v>14</v>
      </c>
      <c r="B9" s="18" t="s">
        <v>46</v>
      </c>
      <c r="C9" s="16" t="s">
        <v>43</v>
      </c>
      <c r="D9" s="16" t="s">
        <v>44</v>
      </c>
      <c r="E9" s="16" t="s">
        <v>47</v>
      </c>
      <c r="F9" s="19">
        <v>10</v>
      </c>
      <c r="G9" s="3">
        <v>4500</v>
      </c>
      <c r="H9" s="19">
        <f>F9*G9</f>
        <v>45000</v>
      </c>
      <c r="I9" s="20"/>
      <c r="J9" s="25"/>
      <c r="K9" s="21" t="e">
        <f>H9/J9</f>
        <v>#DIV/0!</v>
      </c>
      <c r="L9" s="138"/>
      <c r="M9" s="139"/>
      <c r="N9" s="22">
        <f>ROUND(L9*1.08,2)</f>
        <v>0</v>
      </c>
      <c r="O9" s="78" t="e">
        <f t="shared" ref="O9:O11" si="1">K9*L9</f>
        <v>#DIV/0!</v>
      </c>
      <c r="P9" s="16" t="e">
        <f t="shared" ref="P9:P11" si="2">K9*N9</f>
        <v>#DIV/0!</v>
      </c>
      <c r="Q9" s="26"/>
      <c r="R9" s="16">
        <v>1300</v>
      </c>
      <c r="S9" s="117">
        <f>R9*L9</f>
        <v>0</v>
      </c>
      <c r="T9" s="24">
        <f>R9*N9</f>
        <v>0</v>
      </c>
      <c r="U9" s="24" t="e">
        <f t="shared" si="0"/>
        <v>#DIV/0!</v>
      </c>
      <c r="V9" s="24" t="e">
        <f t="shared" si="0"/>
        <v>#DIV/0!</v>
      </c>
    </row>
    <row r="10" spans="1:64" ht="60" customHeight="1">
      <c r="A10" s="16" t="s">
        <v>15</v>
      </c>
      <c r="B10" s="18" t="s">
        <v>48</v>
      </c>
      <c r="C10" s="16" t="s">
        <v>43</v>
      </c>
      <c r="D10" s="16" t="s">
        <v>49</v>
      </c>
      <c r="E10" s="16" t="s">
        <v>50</v>
      </c>
      <c r="F10" s="19">
        <v>20</v>
      </c>
      <c r="G10" s="3">
        <v>500</v>
      </c>
      <c r="H10" s="19">
        <f>F10*G10</f>
        <v>10000</v>
      </c>
      <c r="I10" s="20"/>
      <c r="J10" s="25"/>
      <c r="K10" s="21" t="e">
        <f>H10/J10</f>
        <v>#DIV/0!</v>
      </c>
      <c r="L10" s="138"/>
      <c r="M10" s="139"/>
      <c r="N10" s="22">
        <f>ROUND(L10*1.08,2)</f>
        <v>0</v>
      </c>
      <c r="O10" s="78" t="e">
        <f t="shared" si="1"/>
        <v>#DIV/0!</v>
      </c>
      <c r="P10" s="16" t="e">
        <f t="shared" si="2"/>
        <v>#DIV/0!</v>
      </c>
      <c r="Q10" s="26"/>
      <c r="R10" s="16">
        <v>130</v>
      </c>
      <c r="S10" s="117">
        <f>R10*L10</f>
        <v>0</v>
      </c>
      <c r="T10" s="24">
        <f>R10*N10</f>
        <v>0</v>
      </c>
      <c r="U10" s="24" t="e">
        <f t="shared" si="0"/>
        <v>#DIV/0!</v>
      </c>
      <c r="V10" s="24" t="e">
        <f t="shared" si="0"/>
        <v>#DIV/0!</v>
      </c>
    </row>
    <row r="11" spans="1:64" ht="60" customHeight="1">
      <c r="A11" s="16" t="s">
        <v>16</v>
      </c>
      <c r="B11" s="18" t="s">
        <v>48</v>
      </c>
      <c r="C11" s="16" t="s">
        <v>43</v>
      </c>
      <c r="D11" s="27" t="s">
        <v>56</v>
      </c>
      <c r="E11" s="16" t="s">
        <v>57</v>
      </c>
      <c r="F11" s="19">
        <v>20</v>
      </c>
      <c r="G11" s="3">
        <v>20</v>
      </c>
      <c r="H11" s="19">
        <f>F11*G11</f>
        <v>400</v>
      </c>
      <c r="I11" s="20"/>
      <c r="J11" s="25"/>
      <c r="K11" s="21" t="e">
        <f>H11/J11</f>
        <v>#DIV/0!</v>
      </c>
      <c r="L11" s="138"/>
      <c r="M11" s="139"/>
      <c r="N11" s="22">
        <f>ROUND(L11*1.08,2)</f>
        <v>0</v>
      </c>
      <c r="O11" s="78" t="e">
        <f t="shared" si="1"/>
        <v>#DIV/0!</v>
      </c>
      <c r="P11" s="16" t="e">
        <f t="shared" si="2"/>
        <v>#DIV/0!</v>
      </c>
      <c r="Q11" s="26"/>
      <c r="R11" s="16">
        <v>5</v>
      </c>
      <c r="S11" s="117">
        <f>R11*L11</f>
        <v>0</v>
      </c>
      <c r="T11" s="24">
        <f>R11*N11</f>
        <v>0</v>
      </c>
      <c r="U11" s="24" t="e">
        <f t="shared" si="0"/>
        <v>#DIV/0!</v>
      </c>
      <c r="V11" s="24" t="e">
        <f t="shared" si="0"/>
        <v>#DIV/0!</v>
      </c>
    </row>
    <row r="12" spans="1:64" ht="30" customHeight="1">
      <c r="A12" s="28"/>
      <c r="C12" s="28"/>
      <c r="E12" s="28"/>
      <c r="N12" s="167"/>
      <c r="O12" s="168" t="e">
        <f>SUM(O8:O11)</f>
        <v>#DIV/0!</v>
      </c>
      <c r="P12" s="169" t="e">
        <f>SUM(P8:P11)</f>
        <v>#DIV/0!</v>
      </c>
      <c r="Q12" s="105"/>
      <c r="R12" s="106"/>
      <c r="S12" s="108">
        <f t="shared" ref="S12:V12" si="3">SUM(S8:S11)</f>
        <v>0</v>
      </c>
      <c r="T12" s="109">
        <f t="shared" si="3"/>
        <v>0</v>
      </c>
      <c r="U12" s="109" t="e">
        <f t="shared" si="3"/>
        <v>#DIV/0!</v>
      </c>
      <c r="V12" s="109" t="e">
        <f t="shared" si="3"/>
        <v>#DIV/0!</v>
      </c>
    </row>
    <row r="13" spans="1:64">
      <c r="P13" s="113"/>
    </row>
    <row r="14" spans="1:64">
      <c r="P14" s="113"/>
    </row>
    <row r="15" spans="1:64" ht="20.100000000000001" customHeight="1">
      <c r="A15" s="30"/>
      <c r="B15" s="31" t="s">
        <v>32</v>
      </c>
      <c r="C15" s="30"/>
      <c r="D15" s="30"/>
      <c r="E15" s="32"/>
      <c r="F15" s="30"/>
      <c r="G15" s="30"/>
      <c r="H15" s="30"/>
      <c r="I15" s="30"/>
      <c r="J15" s="30"/>
      <c r="K15" s="30"/>
      <c r="L15" s="32"/>
      <c r="M15" s="30"/>
      <c r="N15" s="32"/>
      <c r="O15" s="33"/>
      <c r="P15" s="110"/>
      <c r="Q15" s="34"/>
      <c r="R15" s="34"/>
      <c r="S15" s="34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7"/>
      <c r="BK15" s="107"/>
      <c r="BL15" s="107"/>
    </row>
    <row r="16" spans="1:64" ht="20.100000000000001" customHeight="1">
      <c r="A16" s="30" t="s">
        <v>13</v>
      </c>
      <c r="B16" s="173" t="s">
        <v>33</v>
      </c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30"/>
      <c r="S16" s="35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7"/>
      <c r="BF16" s="107"/>
      <c r="BG16" s="107"/>
      <c r="BH16" s="107"/>
      <c r="BI16" s="107"/>
      <c r="BJ16" s="107"/>
      <c r="BK16" s="107"/>
      <c r="BL16" s="107"/>
    </row>
    <row r="17" spans="1:17" ht="20.100000000000001" customHeight="1">
      <c r="A17" s="5" t="s">
        <v>14</v>
      </c>
      <c r="B17" s="172" t="s">
        <v>664</v>
      </c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</row>
    <row r="54" spans="1:64" ht="20.100000000000001" customHeight="1">
      <c r="A54" s="36"/>
      <c r="B54" s="148" t="s">
        <v>645</v>
      </c>
      <c r="C54" s="30"/>
      <c r="D54" s="111"/>
      <c r="E54" s="32"/>
      <c r="F54" s="30"/>
      <c r="G54" s="37"/>
      <c r="H54" s="36"/>
      <c r="I54" s="36"/>
      <c r="J54" s="36"/>
      <c r="K54" s="36"/>
      <c r="L54" s="38"/>
      <c r="M54" s="36"/>
      <c r="N54" s="38"/>
      <c r="O54" s="37"/>
      <c r="P54" s="37"/>
      <c r="Q54" s="39"/>
      <c r="R54" s="40"/>
      <c r="S54" s="39"/>
    </row>
    <row r="55" spans="1:64" ht="81.75" customHeight="1">
      <c r="A55" s="7" t="s">
        <v>0</v>
      </c>
      <c r="B55" s="8" t="s">
        <v>1</v>
      </c>
      <c r="C55" s="9" t="s">
        <v>2</v>
      </c>
      <c r="D55" s="7" t="s">
        <v>3</v>
      </c>
      <c r="E55" s="7" t="s">
        <v>4</v>
      </c>
      <c r="F55" s="7" t="s">
        <v>5</v>
      </c>
      <c r="G55" s="10" t="s">
        <v>6</v>
      </c>
      <c r="H55" s="10" t="s">
        <v>7</v>
      </c>
      <c r="I55" s="11" t="s">
        <v>8</v>
      </c>
      <c r="J55" s="11" t="s">
        <v>9</v>
      </c>
      <c r="K55" s="10" t="s">
        <v>656</v>
      </c>
      <c r="L55" s="135" t="s">
        <v>10</v>
      </c>
      <c r="M55" s="136" t="s">
        <v>11</v>
      </c>
      <c r="N55" s="12" t="s">
        <v>657</v>
      </c>
      <c r="O55" s="12" t="s">
        <v>658</v>
      </c>
      <c r="P55" s="12" t="s">
        <v>659</v>
      </c>
      <c r="Q55" s="13" t="s">
        <v>12</v>
      </c>
      <c r="R55" s="7" t="s">
        <v>642</v>
      </c>
      <c r="S55" s="12" t="s">
        <v>660</v>
      </c>
      <c r="T55" s="12" t="s">
        <v>661</v>
      </c>
      <c r="U55" s="14" t="s">
        <v>662</v>
      </c>
      <c r="V55" s="14" t="s">
        <v>663</v>
      </c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</row>
    <row r="56" spans="1:64" ht="15" customHeight="1">
      <c r="A56" s="16" t="s">
        <v>13</v>
      </c>
      <c r="B56" s="16" t="s">
        <v>14</v>
      </c>
      <c r="C56" s="16" t="s">
        <v>15</v>
      </c>
      <c r="D56" s="16" t="s">
        <v>16</v>
      </c>
      <c r="E56" s="16" t="s">
        <v>17</v>
      </c>
      <c r="F56" s="16" t="s">
        <v>18</v>
      </c>
      <c r="G56" s="16" t="s">
        <v>19</v>
      </c>
      <c r="H56" s="16" t="s">
        <v>20</v>
      </c>
      <c r="I56" s="137" t="s">
        <v>21</v>
      </c>
      <c r="J56" s="137" t="s">
        <v>22</v>
      </c>
      <c r="K56" s="16" t="s">
        <v>23</v>
      </c>
      <c r="L56" s="137" t="s">
        <v>24</v>
      </c>
      <c r="M56" s="137" t="s">
        <v>25</v>
      </c>
      <c r="N56" s="16" t="s">
        <v>26</v>
      </c>
      <c r="O56" s="16" t="s">
        <v>27</v>
      </c>
      <c r="P56" s="16" t="s">
        <v>28</v>
      </c>
      <c r="Q56" s="137" t="s">
        <v>29</v>
      </c>
      <c r="R56" s="16" t="s">
        <v>225</v>
      </c>
      <c r="S56" s="16" t="s">
        <v>228</v>
      </c>
      <c r="T56" s="16" t="s">
        <v>231</v>
      </c>
      <c r="U56" s="16" t="s">
        <v>235</v>
      </c>
      <c r="V56" s="16" t="s">
        <v>240</v>
      </c>
    </row>
    <row r="57" spans="1:64" ht="30" customHeight="1">
      <c r="A57" s="42">
        <v>1</v>
      </c>
      <c r="B57" s="43" t="s">
        <v>58</v>
      </c>
      <c r="C57" s="44" t="s">
        <v>35</v>
      </c>
      <c r="D57" s="44" t="s">
        <v>59</v>
      </c>
      <c r="E57" s="44" t="s">
        <v>60</v>
      </c>
      <c r="F57" s="44">
        <v>30</v>
      </c>
      <c r="G57" s="45">
        <v>3</v>
      </c>
      <c r="H57" s="19">
        <f t="shared" ref="H57:H91" si="4">F57*G57</f>
        <v>90</v>
      </c>
      <c r="I57" s="130"/>
      <c r="J57" s="131"/>
      <c r="K57" s="21" t="e">
        <f>H57/J57</f>
        <v>#DIV/0!</v>
      </c>
      <c r="L57" s="133"/>
      <c r="M57" s="134"/>
      <c r="N57" s="22">
        <f>ROUND(L57*1.08,2)</f>
        <v>0</v>
      </c>
      <c r="O57" s="78" t="e">
        <f>K57*L57</f>
        <v>#DIV/0!</v>
      </c>
      <c r="P57" s="16" t="e">
        <f>K57*N57</f>
        <v>#DIV/0!</v>
      </c>
      <c r="Q57" s="132"/>
      <c r="R57" s="16">
        <v>1</v>
      </c>
      <c r="S57" s="117">
        <f>R57*L57</f>
        <v>0</v>
      </c>
      <c r="T57" s="24">
        <f>R57*N57</f>
        <v>0</v>
      </c>
      <c r="U57" s="24" t="e">
        <f t="shared" ref="U57" si="5">O57+S57</f>
        <v>#DIV/0!</v>
      </c>
      <c r="V57" s="24" t="e">
        <f t="shared" ref="V57" si="6">P57+T57</f>
        <v>#DIV/0!</v>
      </c>
    </row>
    <row r="58" spans="1:64" ht="30" customHeight="1">
      <c r="A58" s="42">
        <v>2</v>
      </c>
      <c r="B58" s="43" t="s">
        <v>69</v>
      </c>
      <c r="C58" s="44" t="s">
        <v>70</v>
      </c>
      <c r="D58" s="44" t="s">
        <v>71</v>
      </c>
      <c r="E58" s="44" t="s">
        <v>72</v>
      </c>
      <c r="F58" s="44">
        <v>60</v>
      </c>
      <c r="G58" s="45">
        <v>60</v>
      </c>
      <c r="H58" s="19">
        <f t="shared" si="4"/>
        <v>3600</v>
      </c>
      <c r="I58" s="130"/>
      <c r="J58" s="131"/>
      <c r="K58" s="21" t="e">
        <f t="shared" ref="K58:K91" si="7">H58/J58</f>
        <v>#DIV/0!</v>
      </c>
      <c r="L58" s="133"/>
      <c r="M58" s="134"/>
      <c r="N58" s="22">
        <f t="shared" ref="N58:N91" si="8">ROUND(L58*1.08,2)</f>
        <v>0</v>
      </c>
      <c r="O58" s="78" t="e">
        <f t="shared" ref="O58:O91" si="9">K58*L58</f>
        <v>#DIV/0!</v>
      </c>
      <c r="P58" s="16" t="e">
        <f t="shared" ref="P58:P91" si="10">K58*N58</f>
        <v>#DIV/0!</v>
      </c>
      <c r="Q58" s="132"/>
      <c r="R58" s="16">
        <v>15</v>
      </c>
      <c r="S58" s="117">
        <f t="shared" ref="S58:S91" si="11">R58*L58</f>
        <v>0</v>
      </c>
      <c r="T58" s="24">
        <f t="shared" ref="T58:T91" si="12">R58*N58</f>
        <v>0</v>
      </c>
      <c r="U58" s="24" t="e">
        <f t="shared" ref="U58:U91" si="13">O58+S58</f>
        <v>#DIV/0!</v>
      </c>
      <c r="V58" s="24" t="e">
        <f t="shared" ref="V58:V91" si="14">P58+T58</f>
        <v>#DIV/0!</v>
      </c>
    </row>
    <row r="59" spans="1:64" ht="30" customHeight="1">
      <c r="A59" s="42">
        <v>3</v>
      </c>
      <c r="B59" s="43" t="s">
        <v>79</v>
      </c>
      <c r="C59" s="44" t="s">
        <v>35</v>
      </c>
      <c r="D59" s="44" t="s">
        <v>80</v>
      </c>
      <c r="E59" s="44" t="s">
        <v>81</v>
      </c>
      <c r="F59" s="44">
        <v>100</v>
      </c>
      <c r="G59" s="45">
        <v>80</v>
      </c>
      <c r="H59" s="19">
        <f t="shared" si="4"/>
        <v>8000</v>
      </c>
      <c r="I59" s="130"/>
      <c r="J59" s="131"/>
      <c r="K59" s="21" t="e">
        <f t="shared" si="7"/>
        <v>#DIV/0!</v>
      </c>
      <c r="L59" s="133"/>
      <c r="M59" s="134"/>
      <c r="N59" s="22">
        <f t="shared" si="8"/>
        <v>0</v>
      </c>
      <c r="O59" s="78" t="e">
        <f t="shared" si="9"/>
        <v>#DIV/0!</v>
      </c>
      <c r="P59" s="16" t="e">
        <f t="shared" si="10"/>
        <v>#DIV/0!</v>
      </c>
      <c r="Q59" s="132"/>
      <c r="R59" s="16">
        <v>20</v>
      </c>
      <c r="S59" s="117">
        <f t="shared" si="11"/>
        <v>0</v>
      </c>
      <c r="T59" s="24">
        <f t="shared" si="12"/>
        <v>0</v>
      </c>
      <c r="U59" s="24" t="e">
        <f t="shared" si="13"/>
        <v>#DIV/0!</v>
      </c>
      <c r="V59" s="24" t="e">
        <f t="shared" si="14"/>
        <v>#DIV/0!</v>
      </c>
    </row>
    <row r="60" spans="1:64" ht="30" customHeight="1">
      <c r="A60" s="42">
        <v>4</v>
      </c>
      <c r="B60" s="43" t="s">
        <v>82</v>
      </c>
      <c r="C60" s="44" t="s">
        <v>35</v>
      </c>
      <c r="D60" s="44" t="s">
        <v>34</v>
      </c>
      <c r="E60" s="44" t="s">
        <v>60</v>
      </c>
      <c r="F60" s="44">
        <v>30</v>
      </c>
      <c r="G60" s="45">
        <v>20</v>
      </c>
      <c r="H60" s="19">
        <f t="shared" si="4"/>
        <v>600</v>
      </c>
      <c r="I60" s="130"/>
      <c r="J60" s="131"/>
      <c r="K60" s="21" t="e">
        <f t="shared" si="7"/>
        <v>#DIV/0!</v>
      </c>
      <c r="L60" s="133"/>
      <c r="M60" s="134"/>
      <c r="N60" s="22">
        <f t="shared" si="8"/>
        <v>0</v>
      </c>
      <c r="O60" s="78" t="e">
        <f t="shared" si="9"/>
        <v>#DIV/0!</v>
      </c>
      <c r="P60" s="16" t="e">
        <f t="shared" si="10"/>
        <v>#DIV/0!</v>
      </c>
      <c r="Q60" s="132"/>
      <c r="R60" s="16">
        <v>6</v>
      </c>
      <c r="S60" s="117">
        <f t="shared" si="11"/>
        <v>0</v>
      </c>
      <c r="T60" s="24">
        <f t="shared" si="12"/>
        <v>0</v>
      </c>
      <c r="U60" s="24" t="e">
        <f t="shared" si="13"/>
        <v>#DIV/0!</v>
      </c>
      <c r="V60" s="24" t="e">
        <f t="shared" si="14"/>
        <v>#DIV/0!</v>
      </c>
    </row>
    <row r="61" spans="1:64" ht="30" customHeight="1">
      <c r="A61" s="42">
        <v>5</v>
      </c>
      <c r="B61" s="43" t="s">
        <v>83</v>
      </c>
      <c r="C61" s="44" t="s">
        <v>84</v>
      </c>
      <c r="D61" s="44" t="s">
        <v>86</v>
      </c>
      <c r="E61" s="44" t="s">
        <v>85</v>
      </c>
      <c r="F61" s="44">
        <v>50</v>
      </c>
      <c r="G61" s="45">
        <v>10</v>
      </c>
      <c r="H61" s="19">
        <f t="shared" si="4"/>
        <v>500</v>
      </c>
      <c r="I61" s="130"/>
      <c r="J61" s="131"/>
      <c r="K61" s="21" t="e">
        <f t="shared" si="7"/>
        <v>#DIV/0!</v>
      </c>
      <c r="L61" s="133"/>
      <c r="M61" s="134"/>
      <c r="N61" s="22">
        <f t="shared" si="8"/>
        <v>0</v>
      </c>
      <c r="O61" s="78" t="e">
        <f t="shared" si="9"/>
        <v>#DIV/0!</v>
      </c>
      <c r="P61" s="16" t="e">
        <f t="shared" si="10"/>
        <v>#DIV/0!</v>
      </c>
      <c r="Q61" s="132"/>
      <c r="R61" s="16">
        <v>3</v>
      </c>
      <c r="S61" s="117">
        <f t="shared" si="11"/>
        <v>0</v>
      </c>
      <c r="T61" s="24">
        <f t="shared" si="12"/>
        <v>0</v>
      </c>
      <c r="U61" s="24" t="e">
        <f t="shared" si="13"/>
        <v>#DIV/0!</v>
      </c>
      <c r="V61" s="24" t="e">
        <f t="shared" si="14"/>
        <v>#DIV/0!</v>
      </c>
    </row>
    <row r="62" spans="1:64" ht="30" customHeight="1">
      <c r="A62" s="42">
        <v>6</v>
      </c>
      <c r="B62" s="43" t="s">
        <v>87</v>
      </c>
      <c r="C62" s="44" t="s">
        <v>30</v>
      </c>
      <c r="D62" s="44" t="s">
        <v>88</v>
      </c>
      <c r="E62" s="44" t="s">
        <v>89</v>
      </c>
      <c r="F62" s="44">
        <v>10</v>
      </c>
      <c r="G62" s="45">
        <v>2</v>
      </c>
      <c r="H62" s="19">
        <f t="shared" si="4"/>
        <v>20</v>
      </c>
      <c r="I62" s="130"/>
      <c r="J62" s="131"/>
      <c r="K62" s="21" t="e">
        <f t="shared" si="7"/>
        <v>#DIV/0!</v>
      </c>
      <c r="L62" s="133"/>
      <c r="M62" s="134"/>
      <c r="N62" s="22">
        <f t="shared" si="8"/>
        <v>0</v>
      </c>
      <c r="O62" s="78" t="e">
        <f t="shared" si="9"/>
        <v>#DIV/0!</v>
      </c>
      <c r="P62" s="16" t="e">
        <f t="shared" si="10"/>
        <v>#DIV/0!</v>
      </c>
      <c r="Q62" s="132"/>
      <c r="R62" s="16">
        <v>1</v>
      </c>
      <c r="S62" s="117">
        <f t="shared" si="11"/>
        <v>0</v>
      </c>
      <c r="T62" s="24">
        <f t="shared" si="12"/>
        <v>0</v>
      </c>
      <c r="U62" s="24" t="e">
        <f t="shared" si="13"/>
        <v>#DIV/0!</v>
      </c>
      <c r="V62" s="24" t="e">
        <f t="shared" si="14"/>
        <v>#DIV/0!</v>
      </c>
    </row>
    <row r="63" spans="1:64" ht="30" customHeight="1">
      <c r="A63" s="42">
        <v>7</v>
      </c>
      <c r="B63" s="43" t="s">
        <v>92</v>
      </c>
      <c r="C63" s="44" t="s">
        <v>93</v>
      </c>
      <c r="D63" s="44" t="s">
        <v>94</v>
      </c>
      <c r="E63" s="44" t="s">
        <v>95</v>
      </c>
      <c r="F63" s="44">
        <v>50</v>
      </c>
      <c r="G63" s="45">
        <v>10</v>
      </c>
      <c r="H63" s="19">
        <f t="shared" si="4"/>
        <v>500</v>
      </c>
      <c r="I63" s="130"/>
      <c r="J63" s="131"/>
      <c r="K63" s="21" t="e">
        <f t="shared" si="7"/>
        <v>#DIV/0!</v>
      </c>
      <c r="L63" s="133"/>
      <c r="M63" s="134"/>
      <c r="N63" s="22">
        <f t="shared" si="8"/>
        <v>0</v>
      </c>
      <c r="O63" s="78" t="e">
        <f t="shared" si="9"/>
        <v>#DIV/0!</v>
      </c>
      <c r="P63" s="16" t="e">
        <f t="shared" si="10"/>
        <v>#DIV/0!</v>
      </c>
      <c r="Q63" s="132"/>
      <c r="R63" s="16">
        <v>3</v>
      </c>
      <c r="S63" s="117">
        <f t="shared" si="11"/>
        <v>0</v>
      </c>
      <c r="T63" s="24">
        <f t="shared" si="12"/>
        <v>0</v>
      </c>
      <c r="U63" s="24" t="e">
        <f t="shared" si="13"/>
        <v>#DIV/0!</v>
      </c>
      <c r="V63" s="24" t="e">
        <f t="shared" si="14"/>
        <v>#DIV/0!</v>
      </c>
    </row>
    <row r="64" spans="1:64" ht="30" customHeight="1">
      <c r="A64" s="42">
        <v>8</v>
      </c>
      <c r="B64" s="43" t="s">
        <v>96</v>
      </c>
      <c r="C64" s="44" t="s">
        <v>35</v>
      </c>
      <c r="D64" s="44" t="s">
        <v>97</v>
      </c>
      <c r="E64" s="44" t="s">
        <v>98</v>
      </c>
      <c r="F64" s="44">
        <v>10</v>
      </c>
      <c r="G64" s="45">
        <v>300</v>
      </c>
      <c r="H64" s="19">
        <f t="shared" si="4"/>
        <v>3000</v>
      </c>
      <c r="I64" s="130"/>
      <c r="J64" s="131"/>
      <c r="K64" s="21" t="e">
        <f t="shared" si="7"/>
        <v>#DIV/0!</v>
      </c>
      <c r="L64" s="133"/>
      <c r="M64" s="134"/>
      <c r="N64" s="22">
        <f t="shared" si="8"/>
        <v>0</v>
      </c>
      <c r="O64" s="78" t="e">
        <f t="shared" si="9"/>
        <v>#DIV/0!</v>
      </c>
      <c r="P64" s="16" t="e">
        <f t="shared" si="10"/>
        <v>#DIV/0!</v>
      </c>
      <c r="Q64" s="132"/>
      <c r="R64" s="16">
        <v>90</v>
      </c>
      <c r="S64" s="117">
        <f t="shared" si="11"/>
        <v>0</v>
      </c>
      <c r="T64" s="24">
        <f t="shared" si="12"/>
        <v>0</v>
      </c>
      <c r="U64" s="24" t="e">
        <f t="shared" si="13"/>
        <v>#DIV/0!</v>
      </c>
      <c r="V64" s="24" t="e">
        <f t="shared" si="14"/>
        <v>#DIV/0!</v>
      </c>
    </row>
    <row r="65" spans="1:22" ht="30" customHeight="1">
      <c r="A65" s="42">
        <v>9</v>
      </c>
      <c r="B65" s="43" t="s">
        <v>102</v>
      </c>
      <c r="C65" s="44" t="s">
        <v>68</v>
      </c>
      <c r="D65" s="44" t="s">
        <v>103</v>
      </c>
      <c r="E65" s="44" t="s">
        <v>104</v>
      </c>
      <c r="F65" s="44">
        <v>90</v>
      </c>
      <c r="G65" s="45">
        <v>80</v>
      </c>
      <c r="H65" s="19">
        <f t="shared" si="4"/>
        <v>7200</v>
      </c>
      <c r="I65" s="130"/>
      <c r="J65" s="131"/>
      <c r="K65" s="21" t="e">
        <f t="shared" si="7"/>
        <v>#DIV/0!</v>
      </c>
      <c r="L65" s="133"/>
      <c r="M65" s="134"/>
      <c r="N65" s="22">
        <f t="shared" si="8"/>
        <v>0</v>
      </c>
      <c r="O65" s="78" t="e">
        <f t="shared" si="9"/>
        <v>#DIV/0!</v>
      </c>
      <c r="P65" s="16" t="e">
        <f t="shared" si="10"/>
        <v>#DIV/0!</v>
      </c>
      <c r="Q65" s="132"/>
      <c r="R65" s="16">
        <v>20</v>
      </c>
      <c r="S65" s="117">
        <f t="shared" si="11"/>
        <v>0</v>
      </c>
      <c r="T65" s="24">
        <f t="shared" si="12"/>
        <v>0</v>
      </c>
      <c r="U65" s="24" t="e">
        <f t="shared" si="13"/>
        <v>#DIV/0!</v>
      </c>
      <c r="V65" s="24" t="e">
        <f t="shared" si="14"/>
        <v>#DIV/0!</v>
      </c>
    </row>
    <row r="66" spans="1:22" ht="30" customHeight="1">
      <c r="A66" s="42">
        <v>10</v>
      </c>
      <c r="B66" s="43" t="s">
        <v>102</v>
      </c>
      <c r="C66" s="44" t="s">
        <v>70</v>
      </c>
      <c r="D66" s="44" t="s">
        <v>105</v>
      </c>
      <c r="E66" s="44" t="s">
        <v>60</v>
      </c>
      <c r="F66" s="44">
        <v>30</v>
      </c>
      <c r="G66" s="45">
        <v>80</v>
      </c>
      <c r="H66" s="19">
        <f t="shared" si="4"/>
        <v>2400</v>
      </c>
      <c r="I66" s="130"/>
      <c r="J66" s="131"/>
      <c r="K66" s="21" t="e">
        <f t="shared" si="7"/>
        <v>#DIV/0!</v>
      </c>
      <c r="L66" s="133"/>
      <c r="M66" s="134"/>
      <c r="N66" s="22">
        <f t="shared" si="8"/>
        <v>0</v>
      </c>
      <c r="O66" s="78" t="e">
        <f t="shared" si="9"/>
        <v>#DIV/0!</v>
      </c>
      <c r="P66" s="16" t="e">
        <f t="shared" si="10"/>
        <v>#DIV/0!</v>
      </c>
      <c r="Q66" s="132"/>
      <c r="R66" s="16">
        <v>20</v>
      </c>
      <c r="S66" s="117">
        <f t="shared" si="11"/>
        <v>0</v>
      </c>
      <c r="T66" s="24">
        <f t="shared" si="12"/>
        <v>0</v>
      </c>
      <c r="U66" s="24" t="e">
        <f t="shared" si="13"/>
        <v>#DIV/0!</v>
      </c>
      <c r="V66" s="24" t="e">
        <f t="shared" si="14"/>
        <v>#DIV/0!</v>
      </c>
    </row>
    <row r="67" spans="1:22" ht="45" customHeight="1">
      <c r="A67" s="42">
        <v>11</v>
      </c>
      <c r="B67" s="43" t="s">
        <v>107</v>
      </c>
      <c r="C67" s="34" t="s">
        <v>108</v>
      </c>
      <c r="D67" s="44" t="s">
        <v>66</v>
      </c>
      <c r="E67" s="44" t="s">
        <v>101</v>
      </c>
      <c r="F67" s="44">
        <v>28</v>
      </c>
      <c r="G67" s="45">
        <v>80</v>
      </c>
      <c r="H67" s="19">
        <f t="shared" si="4"/>
        <v>2240</v>
      </c>
      <c r="I67" s="130"/>
      <c r="J67" s="131"/>
      <c r="K67" s="21" t="e">
        <f t="shared" si="7"/>
        <v>#DIV/0!</v>
      </c>
      <c r="L67" s="133"/>
      <c r="M67" s="134"/>
      <c r="N67" s="22">
        <f t="shared" si="8"/>
        <v>0</v>
      </c>
      <c r="O67" s="78" t="e">
        <f t="shared" si="9"/>
        <v>#DIV/0!</v>
      </c>
      <c r="P67" s="16" t="e">
        <f t="shared" si="10"/>
        <v>#DIV/0!</v>
      </c>
      <c r="Q67" s="132"/>
      <c r="R67" s="16">
        <v>20</v>
      </c>
      <c r="S67" s="117">
        <f t="shared" si="11"/>
        <v>0</v>
      </c>
      <c r="T67" s="24">
        <f t="shared" si="12"/>
        <v>0</v>
      </c>
      <c r="U67" s="24" t="e">
        <f t="shared" si="13"/>
        <v>#DIV/0!</v>
      </c>
      <c r="V67" s="24" t="e">
        <f t="shared" si="14"/>
        <v>#DIV/0!</v>
      </c>
    </row>
    <row r="68" spans="1:22" ht="30" customHeight="1">
      <c r="A68" s="42">
        <v>12</v>
      </c>
      <c r="B68" s="43" t="s">
        <v>109</v>
      </c>
      <c r="C68" s="44" t="s">
        <v>110</v>
      </c>
      <c r="D68" s="44" t="s">
        <v>111</v>
      </c>
      <c r="E68" s="44" t="s">
        <v>112</v>
      </c>
      <c r="F68" s="44">
        <v>1</v>
      </c>
      <c r="G68" s="45">
        <v>10</v>
      </c>
      <c r="H68" s="19">
        <f t="shared" si="4"/>
        <v>10</v>
      </c>
      <c r="I68" s="130"/>
      <c r="J68" s="131"/>
      <c r="K68" s="21" t="e">
        <f t="shared" si="7"/>
        <v>#DIV/0!</v>
      </c>
      <c r="L68" s="133"/>
      <c r="M68" s="134"/>
      <c r="N68" s="22">
        <f t="shared" si="8"/>
        <v>0</v>
      </c>
      <c r="O68" s="78" t="e">
        <f t="shared" si="9"/>
        <v>#DIV/0!</v>
      </c>
      <c r="P68" s="16" t="e">
        <f t="shared" si="10"/>
        <v>#DIV/0!</v>
      </c>
      <c r="Q68" s="132"/>
      <c r="R68" s="16">
        <v>3</v>
      </c>
      <c r="S68" s="117">
        <f t="shared" si="11"/>
        <v>0</v>
      </c>
      <c r="T68" s="24">
        <f t="shared" si="12"/>
        <v>0</v>
      </c>
      <c r="U68" s="24" t="e">
        <f t="shared" si="13"/>
        <v>#DIV/0!</v>
      </c>
      <c r="V68" s="24" t="e">
        <f t="shared" si="14"/>
        <v>#DIV/0!</v>
      </c>
    </row>
    <row r="69" spans="1:22" ht="30" customHeight="1">
      <c r="A69" s="42">
        <v>13</v>
      </c>
      <c r="B69" s="43" t="s">
        <v>114</v>
      </c>
      <c r="C69" s="44" t="s">
        <v>115</v>
      </c>
      <c r="D69" s="37" t="s">
        <v>116</v>
      </c>
      <c r="E69" s="44" t="s">
        <v>117</v>
      </c>
      <c r="F69" s="44">
        <v>10</v>
      </c>
      <c r="G69" s="45">
        <v>25</v>
      </c>
      <c r="H69" s="19">
        <f t="shared" si="4"/>
        <v>250</v>
      </c>
      <c r="I69" s="130"/>
      <c r="J69" s="131"/>
      <c r="K69" s="21" t="e">
        <f t="shared" si="7"/>
        <v>#DIV/0!</v>
      </c>
      <c r="L69" s="133"/>
      <c r="M69" s="134"/>
      <c r="N69" s="22">
        <f t="shared" si="8"/>
        <v>0</v>
      </c>
      <c r="O69" s="78" t="e">
        <f t="shared" si="9"/>
        <v>#DIV/0!</v>
      </c>
      <c r="P69" s="16" t="e">
        <f t="shared" si="10"/>
        <v>#DIV/0!</v>
      </c>
      <c r="Q69" s="132"/>
      <c r="R69" s="16">
        <v>7</v>
      </c>
      <c r="S69" s="117">
        <f t="shared" si="11"/>
        <v>0</v>
      </c>
      <c r="T69" s="24">
        <f t="shared" si="12"/>
        <v>0</v>
      </c>
      <c r="U69" s="24" t="e">
        <f t="shared" si="13"/>
        <v>#DIV/0!</v>
      </c>
      <c r="V69" s="24" t="e">
        <f t="shared" si="14"/>
        <v>#DIV/0!</v>
      </c>
    </row>
    <row r="70" spans="1:22" ht="30" customHeight="1">
      <c r="A70" s="42">
        <v>14</v>
      </c>
      <c r="B70" s="43" t="s">
        <v>118</v>
      </c>
      <c r="C70" s="44" t="s">
        <v>53</v>
      </c>
      <c r="D70" s="44" t="s">
        <v>119</v>
      </c>
      <c r="E70" s="44" t="s">
        <v>120</v>
      </c>
      <c r="F70" s="44">
        <v>50</v>
      </c>
      <c r="G70" s="45">
        <v>4</v>
      </c>
      <c r="H70" s="19">
        <f t="shared" si="4"/>
        <v>200</v>
      </c>
      <c r="I70" s="130"/>
      <c r="J70" s="131"/>
      <c r="K70" s="21" t="e">
        <f t="shared" si="7"/>
        <v>#DIV/0!</v>
      </c>
      <c r="L70" s="133"/>
      <c r="M70" s="134"/>
      <c r="N70" s="22">
        <f t="shared" si="8"/>
        <v>0</v>
      </c>
      <c r="O70" s="78" t="e">
        <f t="shared" si="9"/>
        <v>#DIV/0!</v>
      </c>
      <c r="P70" s="16" t="e">
        <f t="shared" si="10"/>
        <v>#DIV/0!</v>
      </c>
      <c r="Q70" s="132"/>
      <c r="R70" s="16">
        <v>1</v>
      </c>
      <c r="S70" s="117">
        <f t="shared" si="11"/>
        <v>0</v>
      </c>
      <c r="T70" s="24">
        <f t="shared" si="12"/>
        <v>0</v>
      </c>
      <c r="U70" s="24" t="e">
        <f t="shared" si="13"/>
        <v>#DIV/0!</v>
      </c>
      <c r="V70" s="24" t="e">
        <f t="shared" si="14"/>
        <v>#DIV/0!</v>
      </c>
    </row>
    <row r="71" spans="1:22" ht="30" customHeight="1">
      <c r="A71" s="42">
        <v>15</v>
      </c>
      <c r="B71" s="43" t="s">
        <v>123</v>
      </c>
      <c r="C71" s="44" t="s">
        <v>70</v>
      </c>
      <c r="D71" s="44" t="s">
        <v>124</v>
      </c>
      <c r="E71" s="44" t="s">
        <v>60</v>
      </c>
      <c r="F71" s="44">
        <v>30</v>
      </c>
      <c r="G71" s="45">
        <v>7</v>
      </c>
      <c r="H71" s="19">
        <f t="shared" si="4"/>
        <v>210</v>
      </c>
      <c r="I71" s="130"/>
      <c r="J71" s="131"/>
      <c r="K71" s="21" t="e">
        <f t="shared" si="7"/>
        <v>#DIV/0!</v>
      </c>
      <c r="L71" s="133"/>
      <c r="M71" s="134"/>
      <c r="N71" s="22">
        <f t="shared" si="8"/>
        <v>0</v>
      </c>
      <c r="O71" s="78" t="e">
        <f t="shared" si="9"/>
        <v>#DIV/0!</v>
      </c>
      <c r="P71" s="16" t="e">
        <f t="shared" si="10"/>
        <v>#DIV/0!</v>
      </c>
      <c r="Q71" s="132"/>
      <c r="R71" s="16">
        <v>2</v>
      </c>
      <c r="S71" s="117">
        <f t="shared" si="11"/>
        <v>0</v>
      </c>
      <c r="T71" s="24">
        <f t="shared" si="12"/>
        <v>0</v>
      </c>
      <c r="U71" s="24" t="e">
        <f t="shared" si="13"/>
        <v>#DIV/0!</v>
      </c>
      <c r="V71" s="24" t="e">
        <f t="shared" si="14"/>
        <v>#DIV/0!</v>
      </c>
    </row>
    <row r="72" spans="1:22" ht="30" customHeight="1">
      <c r="A72" s="42">
        <v>16</v>
      </c>
      <c r="B72" s="43" t="s">
        <v>126</v>
      </c>
      <c r="C72" s="44" t="s">
        <v>68</v>
      </c>
      <c r="D72" s="44" t="s">
        <v>88</v>
      </c>
      <c r="E72" s="44" t="s">
        <v>127</v>
      </c>
      <c r="F72" s="44">
        <v>50</v>
      </c>
      <c r="G72" s="45">
        <v>25</v>
      </c>
      <c r="H72" s="19">
        <f t="shared" si="4"/>
        <v>1250</v>
      </c>
      <c r="I72" s="130"/>
      <c r="J72" s="131"/>
      <c r="K72" s="21" t="e">
        <f t="shared" si="7"/>
        <v>#DIV/0!</v>
      </c>
      <c r="L72" s="133"/>
      <c r="M72" s="134"/>
      <c r="N72" s="22">
        <f t="shared" si="8"/>
        <v>0</v>
      </c>
      <c r="O72" s="78" t="e">
        <f t="shared" si="9"/>
        <v>#DIV/0!</v>
      </c>
      <c r="P72" s="16" t="e">
        <f t="shared" si="10"/>
        <v>#DIV/0!</v>
      </c>
      <c r="Q72" s="132"/>
      <c r="R72" s="16">
        <v>7</v>
      </c>
      <c r="S72" s="117">
        <f t="shared" si="11"/>
        <v>0</v>
      </c>
      <c r="T72" s="24">
        <f t="shared" si="12"/>
        <v>0</v>
      </c>
      <c r="U72" s="24" t="e">
        <f t="shared" si="13"/>
        <v>#DIV/0!</v>
      </c>
      <c r="V72" s="24" t="e">
        <f t="shared" si="14"/>
        <v>#DIV/0!</v>
      </c>
    </row>
    <row r="73" spans="1:22" ht="54" customHeight="1">
      <c r="A73" s="42">
        <v>17</v>
      </c>
      <c r="B73" s="43" t="s">
        <v>126</v>
      </c>
      <c r="C73" s="34" t="s">
        <v>128</v>
      </c>
      <c r="D73" s="44" t="s">
        <v>129</v>
      </c>
      <c r="E73" s="44" t="s">
        <v>130</v>
      </c>
      <c r="F73" s="44">
        <v>5</v>
      </c>
      <c r="G73" s="45">
        <v>90</v>
      </c>
      <c r="H73" s="19">
        <f t="shared" si="4"/>
        <v>450</v>
      </c>
      <c r="I73" s="130"/>
      <c r="J73" s="131"/>
      <c r="K73" s="21" t="e">
        <f t="shared" si="7"/>
        <v>#DIV/0!</v>
      </c>
      <c r="L73" s="133"/>
      <c r="M73" s="134"/>
      <c r="N73" s="22">
        <f t="shared" si="8"/>
        <v>0</v>
      </c>
      <c r="O73" s="78" t="e">
        <f t="shared" si="9"/>
        <v>#DIV/0!</v>
      </c>
      <c r="P73" s="16" t="e">
        <f t="shared" si="10"/>
        <v>#DIV/0!</v>
      </c>
      <c r="Q73" s="132"/>
      <c r="R73" s="16">
        <v>25</v>
      </c>
      <c r="S73" s="117">
        <f t="shared" si="11"/>
        <v>0</v>
      </c>
      <c r="T73" s="24">
        <f t="shared" si="12"/>
        <v>0</v>
      </c>
      <c r="U73" s="24" t="e">
        <f t="shared" si="13"/>
        <v>#DIV/0!</v>
      </c>
      <c r="V73" s="24" t="e">
        <f t="shared" si="14"/>
        <v>#DIV/0!</v>
      </c>
    </row>
    <row r="74" spans="1:22" ht="30" customHeight="1">
      <c r="A74" s="42">
        <v>18</v>
      </c>
      <c r="B74" s="43" t="s">
        <v>131</v>
      </c>
      <c r="C74" s="44" t="s">
        <v>41</v>
      </c>
      <c r="D74" s="44" t="s">
        <v>134</v>
      </c>
      <c r="E74" s="44" t="s">
        <v>133</v>
      </c>
      <c r="F74" s="44">
        <v>100</v>
      </c>
      <c r="G74" s="45">
        <v>25</v>
      </c>
      <c r="H74" s="19">
        <f t="shared" si="4"/>
        <v>2500</v>
      </c>
      <c r="I74" s="130"/>
      <c r="J74" s="131"/>
      <c r="K74" s="21" t="e">
        <f t="shared" si="7"/>
        <v>#DIV/0!</v>
      </c>
      <c r="L74" s="133"/>
      <c r="M74" s="134"/>
      <c r="N74" s="22">
        <f t="shared" si="8"/>
        <v>0</v>
      </c>
      <c r="O74" s="78" t="e">
        <f t="shared" si="9"/>
        <v>#DIV/0!</v>
      </c>
      <c r="P74" s="16" t="e">
        <f t="shared" si="10"/>
        <v>#DIV/0!</v>
      </c>
      <c r="Q74" s="132"/>
      <c r="R74" s="16">
        <v>7</v>
      </c>
      <c r="S74" s="117">
        <f t="shared" si="11"/>
        <v>0</v>
      </c>
      <c r="T74" s="24">
        <f t="shared" si="12"/>
        <v>0</v>
      </c>
      <c r="U74" s="24" t="e">
        <f t="shared" si="13"/>
        <v>#DIV/0!</v>
      </c>
      <c r="V74" s="24" t="e">
        <f t="shared" si="14"/>
        <v>#DIV/0!</v>
      </c>
    </row>
    <row r="75" spans="1:22" ht="30" customHeight="1">
      <c r="A75" s="42">
        <v>19</v>
      </c>
      <c r="B75" s="43" t="s">
        <v>131</v>
      </c>
      <c r="C75" s="44" t="s">
        <v>41</v>
      </c>
      <c r="D75" s="44" t="s">
        <v>135</v>
      </c>
      <c r="E75" s="44" t="s">
        <v>133</v>
      </c>
      <c r="F75" s="44">
        <v>100</v>
      </c>
      <c r="G75" s="45">
        <v>25</v>
      </c>
      <c r="H75" s="19">
        <f t="shared" si="4"/>
        <v>2500</v>
      </c>
      <c r="I75" s="130"/>
      <c r="J75" s="131"/>
      <c r="K75" s="21" t="e">
        <f t="shared" si="7"/>
        <v>#DIV/0!</v>
      </c>
      <c r="L75" s="133"/>
      <c r="M75" s="134"/>
      <c r="N75" s="22">
        <f t="shared" si="8"/>
        <v>0</v>
      </c>
      <c r="O75" s="78" t="e">
        <f t="shared" si="9"/>
        <v>#DIV/0!</v>
      </c>
      <c r="P75" s="16" t="e">
        <f t="shared" si="10"/>
        <v>#DIV/0!</v>
      </c>
      <c r="Q75" s="132"/>
      <c r="R75" s="16">
        <v>7</v>
      </c>
      <c r="S75" s="117">
        <f t="shared" si="11"/>
        <v>0</v>
      </c>
      <c r="T75" s="24">
        <f t="shared" si="12"/>
        <v>0</v>
      </c>
      <c r="U75" s="24" t="e">
        <f t="shared" si="13"/>
        <v>#DIV/0!</v>
      </c>
      <c r="V75" s="24" t="e">
        <f t="shared" si="14"/>
        <v>#DIV/0!</v>
      </c>
    </row>
    <row r="76" spans="1:22" ht="30" customHeight="1">
      <c r="A76" s="42">
        <v>20</v>
      </c>
      <c r="B76" s="43" t="s">
        <v>136</v>
      </c>
      <c r="C76" s="44" t="s">
        <v>41</v>
      </c>
      <c r="D76" s="44" t="s">
        <v>132</v>
      </c>
      <c r="E76" s="44" t="s">
        <v>133</v>
      </c>
      <c r="F76" s="44">
        <v>100</v>
      </c>
      <c r="G76" s="45">
        <v>15</v>
      </c>
      <c r="H76" s="19">
        <f t="shared" si="4"/>
        <v>1500</v>
      </c>
      <c r="I76" s="130"/>
      <c r="J76" s="131"/>
      <c r="K76" s="21" t="e">
        <f t="shared" si="7"/>
        <v>#DIV/0!</v>
      </c>
      <c r="L76" s="133"/>
      <c r="M76" s="134"/>
      <c r="N76" s="22">
        <f t="shared" si="8"/>
        <v>0</v>
      </c>
      <c r="O76" s="78" t="e">
        <f t="shared" si="9"/>
        <v>#DIV/0!</v>
      </c>
      <c r="P76" s="16" t="e">
        <f t="shared" si="10"/>
        <v>#DIV/0!</v>
      </c>
      <c r="Q76" s="132"/>
      <c r="R76" s="16">
        <v>4</v>
      </c>
      <c r="S76" s="117">
        <f t="shared" si="11"/>
        <v>0</v>
      </c>
      <c r="T76" s="24">
        <f t="shared" si="12"/>
        <v>0</v>
      </c>
      <c r="U76" s="24" t="e">
        <f t="shared" si="13"/>
        <v>#DIV/0!</v>
      </c>
      <c r="V76" s="24" t="e">
        <f t="shared" si="14"/>
        <v>#DIV/0!</v>
      </c>
    </row>
    <row r="77" spans="1:22" ht="30" customHeight="1">
      <c r="A77" s="42">
        <v>21</v>
      </c>
      <c r="B77" s="43" t="s">
        <v>137</v>
      </c>
      <c r="C77" s="44" t="s">
        <v>122</v>
      </c>
      <c r="D77" s="44" t="s">
        <v>138</v>
      </c>
      <c r="E77" s="44" t="s">
        <v>139</v>
      </c>
      <c r="F77" s="44">
        <v>1</v>
      </c>
      <c r="G77" s="45">
        <v>60</v>
      </c>
      <c r="H77" s="19">
        <f t="shared" si="4"/>
        <v>60</v>
      </c>
      <c r="I77" s="130"/>
      <c r="J77" s="131"/>
      <c r="K77" s="21" t="e">
        <f t="shared" si="7"/>
        <v>#DIV/0!</v>
      </c>
      <c r="L77" s="133"/>
      <c r="M77" s="134"/>
      <c r="N77" s="22">
        <f t="shared" si="8"/>
        <v>0</v>
      </c>
      <c r="O77" s="78" t="e">
        <f t="shared" si="9"/>
        <v>#DIV/0!</v>
      </c>
      <c r="P77" s="16" t="e">
        <f t="shared" si="10"/>
        <v>#DIV/0!</v>
      </c>
      <c r="Q77" s="132"/>
      <c r="R77" s="16">
        <v>15</v>
      </c>
      <c r="S77" s="117">
        <f t="shared" si="11"/>
        <v>0</v>
      </c>
      <c r="T77" s="24">
        <f t="shared" si="12"/>
        <v>0</v>
      </c>
      <c r="U77" s="24" t="e">
        <f t="shared" si="13"/>
        <v>#DIV/0!</v>
      </c>
      <c r="V77" s="24" t="e">
        <f t="shared" si="14"/>
        <v>#DIV/0!</v>
      </c>
    </row>
    <row r="78" spans="1:22" ht="30" customHeight="1">
      <c r="A78" s="42">
        <v>22</v>
      </c>
      <c r="B78" s="43" t="s">
        <v>140</v>
      </c>
      <c r="C78" s="44" t="s">
        <v>70</v>
      </c>
      <c r="D78" s="44" t="s">
        <v>66</v>
      </c>
      <c r="E78" s="44" t="s">
        <v>141</v>
      </c>
      <c r="F78" s="44">
        <v>28</v>
      </c>
      <c r="G78" s="45">
        <v>20</v>
      </c>
      <c r="H78" s="19">
        <f t="shared" si="4"/>
        <v>560</v>
      </c>
      <c r="I78" s="130"/>
      <c r="J78" s="131"/>
      <c r="K78" s="21" t="e">
        <f t="shared" si="7"/>
        <v>#DIV/0!</v>
      </c>
      <c r="L78" s="133"/>
      <c r="M78" s="134"/>
      <c r="N78" s="22">
        <f t="shared" si="8"/>
        <v>0</v>
      </c>
      <c r="O78" s="78" t="e">
        <f t="shared" si="9"/>
        <v>#DIV/0!</v>
      </c>
      <c r="P78" s="16" t="e">
        <f t="shared" si="10"/>
        <v>#DIV/0!</v>
      </c>
      <c r="Q78" s="132"/>
      <c r="R78" s="16">
        <v>6</v>
      </c>
      <c r="S78" s="117">
        <f t="shared" si="11"/>
        <v>0</v>
      </c>
      <c r="T78" s="24">
        <f t="shared" si="12"/>
        <v>0</v>
      </c>
      <c r="U78" s="24" t="e">
        <f t="shared" si="13"/>
        <v>#DIV/0!</v>
      </c>
      <c r="V78" s="24" t="e">
        <f t="shared" si="14"/>
        <v>#DIV/0!</v>
      </c>
    </row>
    <row r="79" spans="1:22" ht="30" customHeight="1">
      <c r="A79" s="42">
        <v>23</v>
      </c>
      <c r="B79" s="43" t="s">
        <v>144</v>
      </c>
      <c r="C79" s="44" t="s">
        <v>70</v>
      </c>
      <c r="D79" s="44" t="s">
        <v>65</v>
      </c>
      <c r="E79" s="44" t="s">
        <v>60</v>
      </c>
      <c r="F79" s="44">
        <v>30</v>
      </c>
      <c r="G79" s="45">
        <v>85</v>
      </c>
      <c r="H79" s="19">
        <f t="shared" si="4"/>
        <v>2550</v>
      </c>
      <c r="I79" s="130"/>
      <c r="J79" s="131"/>
      <c r="K79" s="21" t="e">
        <f t="shared" si="7"/>
        <v>#DIV/0!</v>
      </c>
      <c r="L79" s="133"/>
      <c r="M79" s="134"/>
      <c r="N79" s="22">
        <f t="shared" si="8"/>
        <v>0</v>
      </c>
      <c r="O79" s="78" t="e">
        <f t="shared" si="9"/>
        <v>#DIV/0!</v>
      </c>
      <c r="P79" s="16" t="e">
        <f t="shared" si="10"/>
        <v>#DIV/0!</v>
      </c>
      <c r="Q79" s="132"/>
      <c r="R79" s="16">
        <v>25</v>
      </c>
      <c r="S79" s="117">
        <f t="shared" si="11"/>
        <v>0</v>
      </c>
      <c r="T79" s="24">
        <f t="shared" si="12"/>
        <v>0</v>
      </c>
      <c r="U79" s="24" t="e">
        <f t="shared" si="13"/>
        <v>#DIV/0!</v>
      </c>
      <c r="V79" s="24" t="e">
        <f t="shared" si="14"/>
        <v>#DIV/0!</v>
      </c>
    </row>
    <row r="80" spans="1:22" ht="30" customHeight="1">
      <c r="A80" s="42">
        <v>24</v>
      </c>
      <c r="B80" s="43" t="s">
        <v>145</v>
      </c>
      <c r="C80" s="44" t="s">
        <v>35</v>
      </c>
      <c r="D80" s="44" t="s">
        <v>64</v>
      </c>
      <c r="E80" s="44" t="s">
        <v>146</v>
      </c>
      <c r="F80" s="44">
        <v>60</v>
      </c>
      <c r="G80" s="45">
        <v>2</v>
      </c>
      <c r="H80" s="19">
        <f t="shared" si="4"/>
        <v>120</v>
      </c>
      <c r="I80" s="130"/>
      <c r="J80" s="131"/>
      <c r="K80" s="21" t="e">
        <f t="shared" si="7"/>
        <v>#DIV/0!</v>
      </c>
      <c r="L80" s="133"/>
      <c r="M80" s="134"/>
      <c r="N80" s="22">
        <f t="shared" si="8"/>
        <v>0</v>
      </c>
      <c r="O80" s="78" t="e">
        <f t="shared" si="9"/>
        <v>#DIV/0!</v>
      </c>
      <c r="P80" s="16" t="e">
        <f t="shared" si="10"/>
        <v>#DIV/0!</v>
      </c>
      <c r="Q80" s="132"/>
      <c r="R80" s="16">
        <v>1</v>
      </c>
      <c r="S80" s="117">
        <f t="shared" si="11"/>
        <v>0</v>
      </c>
      <c r="T80" s="24">
        <f t="shared" si="12"/>
        <v>0</v>
      </c>
      <c r="U80" s="24" t="e">
        <f t="shared" si="13"/>
        <v>#DIV/0!</v>
      </c>
      <c r="V80" s="24" t="e">
        <f t="shared" si="14"/>
        <v>#DIV/0!</v>
      </c>
    </row>
    <row r="81" spans="1:64" ht="39.950000000000003" customHeight="1">
      <c r="A81" s="42">
        <v>25</v>
      </c>
      <c r="B81" s="43" t="s">
        <v>147</v>
      </c>
      <c r="C81" s="44" t="s">
        <v>148</v>
      </c>
      <c r="D81" s="46" t="s">
        <v>44</v>
      </c>
      <c r="E81" s="44" t="s">
        <v>149</v>
      </c>
      <c r="F81" s="44">
        <v>1</v>
      </c>
      <c r="G81" s="45">
        <v>15</v>
      </c>
      <c r="H81" s="19">
        <f t="shared" si="4"/>
        <v>15</v>
      </c>
      <c r="I81" s="130"/>
      <c r="J81" s="131"/>
      <c r="K81" s="21" t="e">
        <f t="shared" si="7"/>
        <v>#DIV/0!</v>
      </c>
      <c r="L81" s="133"/>
      <c r="M81" s="134"/>
      <c r="N81" s="22">
        <f t="shared" si="8"/>
        <v>0</v>
      </c>
      <c r="O81" s="78" t="e">
        <f t="shared" si="9"/>
        <v>#DIV/0!</v>
      </c>
      <c r="P81" s="16" t="e">
        <f t="shared" si="10"/>
        <v>#DIV/0!</v>
      </c>
      <c r="Q81" s="132"/>
      <c r="R81" s="16">
        <v>4</v>
      </c>
      <c r="S81" s="117">
        <f t="shared" si="11"/>
        <v>0</v>
      </c>
      <c r="T81" s="24">
        <f t="shared" si="12"/>
        <v>0</v>
      </c>
      <c r="U81" s="24" t="e">
        <f t="shared" si="13"/>
        <v>#DIV/0!</v>
      </c>
      <c r="V81" s="24" t="e">
        <f t="shared" si="14"/>
        <v>#DIV/0!</v>
      </c>
    </row>
    <row r="82" spans="1:64" ht="30" customHeight="1">
      <c r="A82" s="42">
        <v>26</v>
      </c>
      <c r="B82" s="43" t="s">
        <v>150</v>
      </c>
      <c r="C82" s="44" t="s">
        <v>90</v>
      </c>
      <c r="D82" s="44" t="s">
        <v>151</v>
      </c>
      <c r="E82" s="44" t="s">
        <v>152</v>
      </c>
      <c r="F82" s="44">
        <v>1</v>
      </c>
      <c r="G82" s="45">
        <v>180</v>
      </c>
      <c r="H82" s="19">
        <f t="shared" si="4"/>
        <v>180</v>
      </c>
      <c r="I82" s="130"/>
      <c r="J82" s="131"/>
      <c r="K82" s="21" t="e">
        <f t="shared" si="7"/>
        <v>#DIV/0!</v>
      </c>
      <c r="L82" s="133"/>
      <c r="M82" s="134"/>
      <c r="N82" s="22">
        <f t="shared" si="8"/>
        <v>0</v>
      </c>
      <c r="O82" s="78" t="e">
        <f t="shared" si="9"/>
        <v>#DIV/0!</v>
      </c>
      <c r="P82" s="16" t="e">
        <f t="shared" si="10"/>
        <v>#DIV/0!</v>
      </c>
      <c r="Q82" s="132"/>
      <c r="R82" s="16">
        <v>50</v>
      </c>
      <c r="S82" s="117">
        <f t="shared" si="11"/>
        <v>0</v>
      </c>
      <c r="T82" s="24">
        <f t="shared" si="12"/>
        <v>0</v>
      </c>
      <c r="U82" s="24" t="e">
        <f t="shared" si="13"/>
        <v>#DIV/0!</v>
      </c>
      <c r="V82" s="24" t="e">
        <f t="shared" si="14"/>
        <v>#DIV/0!</v>
      </c>
    </row>
    <row r="83" spans="1:64" ht="30" customHeight="1">
      <c r="A83" s="42">
        <v>27</v>
      </c>
      <c r="B83" s="43" t="s">
        <v>157</v>
      </c>
      <c r="C83" s="44" t="s">
        <v>68</v>
      </c>
      <c r="D83" s="44" t="s">
        <v>159</v>
      </c>
      <c r="E83" s="44" t="s">
        <v>154</v>
      </c>
      <c r="F83" s="44">
        <v>60</v>
      </c>
      <c r="G83" s="45">
        <v>15</v>
      </c>
      <c r="H83" s="19">
        <f t="shared" si="4"/>
        <v>900</v>
      </c>
      <c r="I83" s="130"/>
      <c r="J83" s="131"/>
      <c r="K83" s="21" t="e">
        <f t="shared" si="7"/>
        <v>#DIV/0!</v>
      </c>
      <c r="L83" s="133"/>
      <c r="M83" s="134"/>
      <c r="N83" s="22">
        <f t="shared" si="8"/>
        <v>0</v>
      </c>
      <c r="O83" s="78" t="e">
        <f t="shared" si="9"/>
        <v>#DIV/0!</v>
      </c>
      <c r="P83" s="16" t="e">
        <f t="shared" si="10"/>
        <v>#DIV/0!</v>
      </c>
      <c r="Q83" s="132"/>
      <c r="R83" s="16">
        <v>4</v>
      </c>
      <c r="S83" s="117">
        <f t="shared" si="11"/>
        <v>0</v>
      </c>
      <c r="T83" s="24">
        <f t="shared" si="12"/>
        <v>0</v>
      </c>
      <c r="U83" s="24" t="e">
        <f t="shared" si="13"/>
        <v>#DIV/0!</v>
      </c>
      <c r="V83" s="24" t="e">
        <f t="shared" si="14"/>
        <v>#DIV/0!</v>
      </c>
    </row>
    <row r="84" spans="1:64" ht="30" customHeight="1">
      <c r="A84" s="42">
        <v>28</v>
      </c>
      <c r="B84" s="43" t="s">
        <v>160</v>
      </c>
      <c r="C84" s="44" t="s">
        <v>162</v>
      </c>
      <c r="D84" s="44" t="s">
        <v>163</v>
      </c>
      <c r="E84" s="44" t="s">
        <v>164</v>
      </c>
      <c r="F84" s="44">
        <v>1</v>
      </c>
      <c r="G84" s="45">
        <v>4</v>
      </c>
      <c r="H84" s="19">
        <f t="shared" si="4"/>
        <v>4</v>
      </c>
      <c r="I84" s="130"/>
      <c r="J84" s="131"/>
      <c r="K84" s="21" t="e">
        <f t="shared" si="7"/>
        <v>#DIV/0!</v>
      </c>
      <c r="L84" s="133"/>
      <c r="M84" s="134"/>
      <c r="N84" s="22">
        <f t="shared" si="8"/>
        <v>0</v>
      </c>
      <c r="O84" s="78" t="e">
        <f t="shared" si="9"/>
        <v>#DIV/0!</v>
      </c>
      <c r="P84" s="16" t="e">
        <f t="shared" si="10"/>
        <v>#DIV/0!</v>
      </c>
      <c r="Q84" s="132"/>
      <c r="R84" s="16">
        <v>1</v>
      </c>
      <c r="S84" s="117">
        <f t="shared" si="11"/>
        <v>0</v>
      </c>
      <c r="T84" s="24">
        <f t="shared" si="12"/>
        <v>0</v>
      </c>
      <c r="U84" s="24" t="e">
        <f t="shared" si="13"/>
        <v>#DIV/0!</v>
      </c>
      <c r="V84" s="24" t="e">
        <f t="shared" si="14"/>
        <v>#DIV/0!</v>
      </c>
    </row>
    <row r="85" spans="1:64" ht="30" customHeight="1">
      <c r="A85" s="42">
        <v>29</v>
      </c>
      <c r="B85" s="43" t="s">
        <v>165</v>
      </c>
      <c r="C85" s="44" t="s">
        <v>68</v>
      </c>
      <c r="D85" s="44" t="s">
        <v>166</v>
      </c>
      <c r="E85" s="44" t="s">
        <v>113</v>
      </c>
      <c r="F85" s="44">
        <v>30</v>
      </c>
      <c r="G85" s="45">
        <v>30</v>
      </c>
      <c r="H85" s="19">
        <f t="shared" si="4"/>
        <v>900</v>
      </c>
      <c r="I85" s="130"/>
      <c r="J85" s="131"/>
      <c r="K85" s="21" t="e">
        <f t="shared" si="7"/>
        <v>#DIV/0!</v>
      </c>
      <c r="L85" s="133"/>
      <c r="M85" s="134"/>
      <c r="N85" s="22">
        <f t="shared" si="8"/>
        <v>0</v>
      </c>
      <c r="O85" s="78" t="e">
        <f t="shared" si="9"/>
        <v>#DIV/0!</v>
      </c>
      <c r="P85" s="16" t="e">
        <f t="shared" si="10"/>
        <v>#DIV/0!</v>
      </c>
      <c r="Q85" s="132"/>
      <c r="R85" s="16">
        <v>9</v>
      </c>
      <c r="S85" s="117">
        <f t="shared" si="11"/>
        <v>0</v>
      </c>
      <c r="T85" s="24">
        <f t="shared" si="12"/>
        <v>0</v>
      </c>
      <c r="U85" s="24" t="e">
        <f t="shared" si="13"/>
        <v>#DIV/0!</v>
      </c>
      <c r="V85" s="24" t="e">
        <f t="shared" si="14"/>
        <v>#DIV/0!</v>
      </c>
    </row>
    <row r="86" spans="1:64" ht="37.5" customHeight="1">
      <c r="A86" s="42">
        <v>30</v>
      </c>
      <c r="B86" s="43" t="s">
        <v>167</v>
      </c>
      <c r="C86" s="44" t="s">
        <v>168</v>
      </c>
      <c r="D86" s="44" t="s">
        <v>169</v>
      </c>
      <c r="E86" s="44" t="s">
        <v>153</v>
      </c>
      <c r="F86" s="44">
        <v>60</v>
      </c>
      <c r="G86" s="45">
        <v>13</v>
      </c>
      <c r="H86" s="19">
        <f t="shared" si="4"/>
        <v>780</v>
      </c>
      <c r="I86" s="130"/>
      <c r="J86" s="131"/>
      <c r="K86" s="21" t="e">
        <f t="shared" si="7"/>
        <v>#DIV/0!</v>
      </c>
      <c r="L86" s="133"/>
      <c r="M86" s="134"/>
      <c r="N86" s="22">
        <f t="shared" si="8"/>
        <v>0</v>
      </c>
      <c r="O86" s="78" t="e">
        <f t="shared" si="9"/>
        <v>#DIV/0!</v>
      </c>
      <c r="P86" s="16" t="e">
        <f t="shared" si="10"/>
        <v>#DIV/0!</v>
      </c>
      <c r="Q86" s="132"/>
      <c r="R86" s="16">
        <v>3</v>
      </c>
      <c r="S86" s="117">
        <f t="shared" si="11"/>
        <v>0</v>
      </c>
      <c r="T86" s="24">
        <f t="shared" si="12"/>
        <v>0</v>
      </c>
      <c r="U86" s="24" t="e">
        <f t="shared" si="13"/>
        <v>#DIV/0!</v>
      </c>
      <c r="V86" s="24" t="e">
        <f t="shared" si="14"/>
        <v>#DIV/0!</v>
      </c>
    </row>
    <row r="87" spans="1:64" ht="30" customHeight="1">
      <c r="A87" s="42">
        <v>31</v>
      </c>
      <c r="B87" s="43" t="s">
        <v>170</v>
      </c>
      <c r="C87" s="44" t="s">
        <v>41</v>
      </c>
      <c r="D87" s="44" t="s">
        <v>171</v>
      </c>
      <c r="E87" s="44" t="s">
        <v>172</v>
      </c>
      <c r="F87" s="44">
        <v>50</v>
      </c>
      <c r="G87" s="45">
        <v>18</v>
      </c>
      <c r="H87" s="19">
        <f t="shared" si="4"/>
        <v>900</v>
      </c>
      <c r="I87" s="130"/>
      <c r="J87" s="131"/>
      <c r="K87" s="21" t="e">
        <f t="shared" si="7"/>
        <v>#DIV/0!</v>
      </c>
      <c r="L87" s="133"/>
      <c r="M87" s="134"/>
      <c r="N87" s="22">
        <f t="shared" si="8"/>
        <v>0</v>
      </c>
      <c r="O87" s="78" t="e">
        <f t="shared" si="9"/>
        <v>#DIV/0!</v>
      </c>
      <c r="P87" s="16" t="e">
        <f t="shared" si="10"/>
        <v>#DIV/0!</v>
      </c>
      <c r="Q87" s="132"/>
      <c r="R87" s="16">
        <v>5</v>
      </c>
      <c r="S87" s="117">
        <f t="shared" si="11"/>
        <v>0</v>
      </c>
      <c r="T87" s="24">
        <f t="shared" si="12"/>
        <v>0</v>
      </c>
      <c r="U87" s="24" t="e">
        <f t="shared" si="13"/>
        <v>#DIV/0!</v>
      </c>
      <c r="V87" s="24" t="e">
        <f t="shared" si="14"/>
        <v>#DIV/0!</v>
      </c>
    </row>
    <row r="88" spans="1:64" ht="30" customHeight="1">
      <c r="A88" s="42">
        <v>32</v>
      </c>
      <c r="B88" s="43" t="s">
        <v>173</v>
      </c>
      <c r="C88" s="44" t="s">
        <v>35</v>
      </c>
      <c r="D88" s="44" t="s">
        <v>59</v>
      </c>
      <c r="E88" s="44" t="s">
        <v>143</v>
      </c>
      <c r="F88" s="44">
        <v>24</v>
      </c>
      <c r="G88" s="45">
        <v>20</v>
      </c>
      <c r="H88" s="19">
        <f t="shared" si="4"/>
        <v>480</v>
      </c>
      <c r="I88" s="130"/>
      <c r="J88" s="131"/>
      <c r="K88" s="21" t="e">
        <f t="shared" si="7"/>
        <v>#DIV/0!</v>
      </c>
      <c r="L88" s="133"/>
      <c r="M88" s="134"/>
      <c r="N88" s="22">
        <f t="shared" si="8"/>
        <v>0</v>
      </c>
      <c r="O88" s="78" t="e">
        <f t="shared" si="9"/>
        <v>#DIV/0!</v>
      </c>
      <c r="P88" s="16" t="e">
        <f t="shared" si="10"/>
        <v>#DIV/0!</v>
      </c>
      <c r="Q88" s="132"/>
      <c r="R88" s="16">
        <v>6</v>
      </c>
      <c r="S88" s="117">
        <f t="shared" si="11"/>
        <v>0</v>
      </c>
      <c r="T88" s="24">
        <f t="shared" si="12"/>
        <v>0</v>
      </c>
      <c r="U88" s="24" t="e">
        <f t="shared" si="13"/>
        <v>#DIV/0!</v>
      </c>
      <c r="V88" s="24" t="e">
        <f t="shared" si="14"/>
        <v>#DIV/0!</v>
      </c>
    </row>
    <row r="89" spans="1:64" ht="30" customHeight="1">
      <c r="A89" s="42">
        <v>33</v>
      </c>
      <c r="B89" s="43" t="s">
        <v>175</v>
      </c>
      <c r="C89" s="44" t="s">
        <v>35</v>
      </c>
      <c r="D89" s="44" t="s">
        <v>125</v>
      </c>
      <c r="E89" s="44" t="s">
        <v>60</v>
      </c>
      <c r="F89" s="44">
        <v>30</v>
      </c>
      <c r="G89" s="45">
        <v>20</v>
      </c>
      <c r="H89" s="19">
        <f t="shared" si="4"/>
        <v>600</v>
      </c>
      <c r="I89" s="130"/>
      <c r="J89" s="131"/>
      <c r="K89" s="21" t="e">
        <f t="shared" si="7"/>
        <v>#DIV/0!</v>
      </c>
      <c r="L89" s="133"/>
      <c r="M89" s="134"/>
      <c r="N89" s="22">
        <f t="shared" si="8"/>
        <v>0</v>
      </c>
      <c r="O89" s="78" t="e">
        <f t="shared" si="9"/>
        <v>#DIV/0!</v>
      </c>
      <c r="P89" s="16" t="e">
        <f t="shared" si="10"/>
        <v>#DIV/0!</v>
      </c>
      <c r="Q89" s="132"/>
      <c r="R89" s="16">
        <v>6</v>
      </c>
      <c r="S89" s="117">
        <f t="shared" si="11"/>
        <v>0</v>
      </c>
      <c r="T89" s="24">
        <f t="shared" si="12"/>
        <v>0</v>
      </c>
      <c r="U89" s="24" t="e">
        <f t="shared" si="13"/>
        <v>#DIV/0!</v>
      </c>
      <c r="V89" s="24" t="e">
        <f t="shared" si="14"/>
        <v>#DIV/0!</v>
      </c>
    </row>
    <row r="90" spans="1:64" ht="30" customHeight="1">
      <c r="A90" s="42">
        <v>34</v>
      </c>
      <c r="B90" s="43" t="s">
        <v>175</v>
      </c>
      <c r="C90" s="44" t="s">
        <v>35</v>
      </c>
      <c r="D90" s="44" t="s">
        <v>176</v>
      </c>
      <c r="E90" s="44" t="s">
        <v>60</v>
      </c>
      <c r="F90" s="44">
        <v>30</v>
      </c>
      <c r="G90" s="45">
        <v>20</v>
      </c>
      <c r="H90" s="19">
        <f t="shared" si="4"/>
        <v>600</v>
      </c>
      <c r="I90" s="130"/>
      <c r="J90" s="131"/>
      <c r="K90" s="21" t="e">
        <f t="shared" si="7"/>
        <v>#DIV/0!</v>
      </c>
      <c r="L90" s="133"/>
      <c r="M90" s="134"/>
      <c r="N90" s="22">
        <f t="shared" si="8"/>
        <v>0</v>
      </c>
      <c r="O90" s="78" t="e">
        <f t="shared" si="9"/>
        <v>#DIV/0!</v>
      </c>
      <c r="P90" s="16" t="e">
        <f t="shared" si="10"/>
        <v>#DIV/0!</v>
      </c>
      <c r="Q90" s="132"/>
      <c r="R90" s="16">
        <v>6</v>
      </c>
      <c r="S90" s="117">
        <f t="shared" si="11"/>
        <v>0</v>
      </c>
      <c r="T90" s="24">
        <f t="shared" si="12"/>
        <v>0</v>
      </c>
      <c r="U90" s="24" t="e">
        <f t="shared" si="13"/>
        <v>#DIV/0!</v>
      </c>
      <c r="V90" s="24" t="e">
        <f t="shared" si="14"/>
        <v>#DIV/0!</v>
      </c>
    </row>
    <row r="91" spans="1:64" ht="30" customHeight="1">
      <c r="A91" s="42">
        <v>35</v>
      </c>
      <c r="B91" s="43" t="s">
        <v>178</v>
      </c>
      <c r="C91" s="44" t="s">
        <v>84</v>
      </c>
      <c r="D91" s="44" t="s">
        <v>179</v>
      </c>
      <c r="E91" s="44" t="s">
        <v>180</v>
      </c>
      <c r="F91" s="44">
        <v>20</v>
      </c>
      <c r="G91" s="45">
        <v>15</v>
      </c>
      <c r="H91" s="19">
        <f t="shared" si="4"/>
        <v>300</v>
      </c>
      <c r="I91" s="130"/>
      <c r="J91" s="131"/>
      <c r="K91" s="21" t="e">
        <f t="shared" si="7"/>
        <v>#DIV/0!</v>
      </c>
      <c r="L91" s="133"/>
      <c r="M91" s="134"/>
      <c r="N91" s="22">
        <f t="shared" si="8"/>
        <v>0</v>
      </c>
      <c r="O91" s="78" t="e">
        <f t="shared" si="9"/>
        <v>#DIV/0!</v>
      </c>
      <c r="P91" s="16" t="e">
        <f t="shared" si="10"/>
        <v>#DIV/0!</v>
      </c>
      <c r="Q91" s="132"/>
      <c r="R91" s="16">
        <v>4</v>
      </c>
      <c r="S91" s="117">
        <f t="shared" si="11"/>
        <v>0</v>
      </c>
      <c r="T91" s="24">
        <f t="shared" si="12"/>
        <v>0</v>
      </c>
      <c r="U91" s="24" t="e">
        <f t="shared" si="13"/>
        <v>#DIV/0!</v>
      </c>
      <c r="V91" s="24" t="e">
        <f t="shared" si="14"/>
        <v>#DIV/0!</v>
      </c>
    </row>
    <row r="92" spans="1:64" ht="24">
      <c r="A92" s="36"/>
      <c r="B92" s="35"/>
      <c r="C92" s="32"/>
      <c r="D92" s="32"/>
      <c r="E92" s="32"/>
      <c r="F92" s="36"/>
      <c r="G92" s="37"/>
      <c r="H92" s="36"/>
      <c r="I92" s="36"/>
      <c r="J92" s="36"/>
      <c r="K92" s="36"/>
      <c r="L92" s="38"/>
      <c r="M92" s="36"/>
      <c r="N92" s="47" t="s">
        <v>31</v>
      </c>
      <c r="O92" s="123" t="e">
        <f>SUM(O57:O91)</f>
        <v>#DIV/0!</v>
      </c>
      <c r="P92" s="123" t="e">
        <f>SUM(P57:P91)</f>
        <v>#DIV/0!</v>
      </c>
      <c r="Q92" s="39"/>
      <c r="R92" s="40"/>
      <c r="S92" s="126">
        <f>SUM(S57:S91)</f>
        <v>0</v>
      </c>
      <c r="T92" s="109">
        <f>SUM(T57:T91)</f>
        <v>0</v>
      </c>
      <c r="U92" s="109" t="e">
        <f>SUM(U57:U91)</f>
        <v>#DIV/0!</v>
      </c>
      <c r="V92" s="109" t="e">
        <f>SUM(V57:V91)</f>
        <v>#DIV/0!</v>
      </c>
    </row>
    <row r="93" spans="1:64">
      <c r="A93" s="36"/>
      <c r="B93" s="35"/>
      <c r="C93" s="32"/>
      <c r="D93" s="32"/>
      <c r="E93" s="32"/>
      <c r="F93" s="36"/>
      <c r="G93" s="37"/>
      <c r="H93" s="36"/>
      <c r="I93" s="36"/>
      <c r="J93" s="36"/>
      <c r="K93" s="36"/>
      <c r="L93" s="38"/>
      <c r="M93" s="36"/>
      <c r="N93" s="112"/>
      <c r="O93" s="113"/>
      <c r="P93" s="113"/>
      <c r="Q93" s="39"/>
      <c r="R93" s="40"/>
      <c r="S93" s="114"/>
      <c r="T93" s="115"/>
      <c r="U93" s="115"/>
      <c r="V93" s="115"/>
    </row>
    <row r="94" spans="1:64" ht="20.100000000000001" customHeight="1">
      <c r="A94" s="30"/>
      <c r="B94" s="31" t="s">
        <v>32</v>
      </c>
      <c r="C94" s="30"/>
      <c r="D94" s="30"/>
      <c r="E94" s="32"/>
      <c r="F94" s="30"/>
      <c r="G94" s="30"/>
      <c r="H94" s="30"/>
      <c r="I94" s="30"/>
      <c r="J94" s="30"/>
      <c r="K94" s="30"/>
      <c r="L94" s="32"/>
      <c r="M94" s="30"/>
      <c r="N94" s="32"/>
      <c r="O94" s="33"/>
      <c r="P94" s="110"/>
      <c r="Q94" s="34"/>
      <c r="R94" s="34"/>
      <c r="S94" s="34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  <c r="AT94" s="107"/>
      <c r="AU94" s="107"/>
      <c r="AV94" s="107"/>
      <c r="AW94" s="107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  <c r="BI94" s="107"/>
      <c r="BJ94" s="107"/>
      <c r="BK94" s="107"/>
      <c r="BL94" s="107"/>
    </row>
    <row r="95" spans="1:64" ht="20.100000000000001" customHeight="1">
      <c r="A95" s="30" t="s">
        <v>13</v>
      </c>
      <c r="B95" s="173" t="s">
        <v>33</v>
      </c>
      <c r="C95" s="173"/>
      <c r="D95" s="173"/>
      <c r="E95" s="173"/>
      <c r="F95" s="173"/>
      <c r="G95" s="173"/>
      <c r="H95" s="173"/>
      <c r="I95" s="173"/>
      <c r="J95" s="173"/>
      <c r="K95" s="173"/>
      <c r="L95" s="173"/>
      <c r="M95" s="173"/>
      <c r="N95" s="173"/>
      <c r="O95" s="173"/>
      <c r="P95" s="173"/>
      <c r="Q95" s="173"/>
      <c r="R95" s="30"/>
      <c r="S95" s="35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  <c r="BI95" s="107"/>
      <c r="BJ95" s="107"/>
      <c r="BK95" s="107"/>
      <c r="BL95" s="107"/>
    </row>
    <row r="96" spans="1:64" ht="20.100000000000001" customHeight="1">
      <c r="A96" s="5" t="s">
        <v>14</v>
      </c>
      <c r="B96" s="172" t="s">
        <v>664</v>
      </c>
      <c r="C96" s="172"/>
      <c r="D96" s="172"/>
      <c r="E96" s="172"/>
      <c r="F96" s="172"/>
      <c r="G96" s="172"/>
      <c r="H96" s="172"/>
      <c r="I96" s="172"/>
      <c r="J96" s="172"/>
      <c r="K96" s="172"/>
      <c r="L96" s="172"/>
      <c r="M96" s="172"/>
      <c r="N96" s="172"/>
      <c r="O96" s="172"/>
      <c r="P96" s="172"/>
      <c r="Q96" s="172"/>
    </row>
    <row r="108" spans="1:64" ht="20.100000000000001" customHeight="1">
      <c r="A108" s="36"/>
      <c r="B108" s="148" t="s">
        <v>648</v>
      </c>
      <c r="C108" s="32"/>
      <c r="D108" s="140"/>
      <c r="E108" s="32"/>
      <c r="F108" s="32"/>
      <c r="G108" s="30"/>
      <c r="H108" s="36"/>
      <c r="I108" s="36"/>
      <c r="J108" s="36"/>
      <c r="K108" s="36"/>
      <c r="L108" s="38"/>
      <c r="M108" s="36"/>
      <c r="N108" s="38"/>
      <c r="O108" s="37"/>
      <c r="P108" s="37"/>
      <c r="Q108" s="39"/>
      <c r="R108" s="40"/>
      <c r="S108" s="39"/>
    </row>
    <row r="109" spans="1:64" ht="81.75" customHeight="1">
      <c r="A109" s="7" t="s">
        <v>0</v>
      </c>
      <c r="B109" s="8" t="s">
        <v>1</v>
      </c>
      <c r="C109" s="9" t="s">
        <v>2</v>
      </c>
      <c r="D109" s="7" t="s">
        <v>3</v>
      </c>
      <c r="E109" s="7" t="s">
        <v>4</v>
      </c>
      <c r="F109" s="7" t="s">
        <v>5</v>
      </c>
      <c r="G109" s="10" t="s">
        <v>6</v>
      </c>
      <c r="H109" s="10" t="s">
        <v>7</v>
      </c>
      <c r="I109" s="11" t="s">
        <v>8</v>
      </c>
      <c r="J109" s="11" t="s">
        <v>9</v>
      </c>
      <c r="K109" s="10" t="s">
        <v>656</v>
      </c>
      <c r="L109" s="135" t="s">
        <v>10</v>
      </c>
      <c r="M109" s="136" t="s">
        <v>11</v>
      </c>
      <c r="N109" s="12" t="s">
        <v>657</v>
      </c>
      <c r="O109" s="12" t="s">
        <v>658</v>
      </c>
      <c r="P109" s="12" t="s">
        <v>659</v>
      </c>
      <c r="Q109" s="13" t="s">
        <v>12</v>
      </c>
      <c r="R109" s="7" t="s">
        <v>642</v>
      </c>
      <c r="S109" s="12" t="s">
        <v>660</v>
      </c>
      <c r="T109" s="12" t="s">
        <v>661</v>
      </c>
      <c r="U109" s="14" t="s">
        <v>662</v>
      </c>
      <c r="V109" s="14" t="s">
        <v>663</v>
      </c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</row>
    <row r="110" spans="1:64" ht="15" customHeight="1">
      <c r="A110" s="16" t="s">
        <v>13</v>
      </c>
      <c r="B110" s="16" t="s">
        <v>14</v>
      </c>
      <c r="C110" s="16" t="s">
        <v>15</v>
      </c>
      <c r="D110" s="16" t="s">
        <v>16</v>
      </c>
      <c r="E110" s="16" t="s">
        <v>17</v>
      </c>
      <c r="F110" s="16" t="s">
        <v>18</v>
      </c>
      <c r="G110" s="16" t="s">
        <v>19</v>
      </c>
      <c r="H110" s="16" t="s">
        <v>20</v>
      </c>
      <c r="I110" s="137" t="s">
        <v>21</v>
      </c>
      <c r="J110" s="137" t="s">
        <v>22</v>
      </c>
      <c r="K110" s="16" t="s">
        <v>23</v>
      </c>
      <c r="L110" s="137" t="s">
        <v>24</v>
      </c>
      <c r="M110" s="137" t="s">
        <v>25</v>
      </c>
      <c r="N110" s="16" t="s">
        <v>26</v>
      </c>
      <c r="O110" s="16" t="s">
        <v>27</v>
      </c>
      <c r="P110" s="16" t="s">
        <v>28</v>
      </c>
      <c r="Q110" s="137" t="s">
        <v>29</v>
      </c>
      <c r="R110" s="16" t="s">
        <v>225</v>
      </c>
      <c r="S110" s="16" t="s">
        <v>228</v>
      </c>
      <c r="T110" s="16" t="s">
        <v>231</v>
      </c>
      <c r="U110" s="16" t="s">
        <v>235</v>
      </c>
      <c r="V110" s="16" t="s">
        <v>240</v>
      </c>
    </row>
    <row r="111" spans="1:64" ht="24">
      <c r="A111" s="42">
        <v>1</v>
      </c>
      <c r="B111" s="43" t="s">
        <v>181</v>
      </c>
      <c r="C111" s="48" t="s">
        <v>68</v>
      </c>
      <c r="D111" s="44" t="s">
        <v>125</v>
      </c>
      <c r="E111" s="44" t="s">
        <v>127</v>
      </c>
      <c r="F111" s="44">
        <v>50</v>
      </c>
      <c r="G111" s="45">
        <v>6</v>
      </c>
      <c r="H111" s="19">
        <f>F111*G111</f>
        <v>300</v>
      </c>
      <c r="I111" s="130"/>
      <c r="J111" s="131"/>
      <c r="K111" s="21" t="e">
        <f>H111/J111</f>
        <v>#DIV/0!</v>
      </c>
      <c r="L111" s="133"/>
      <c r="M111" s="134"/>
      <c r="N111" s="22">
        <f t="shared" ref="N111" si="15">ROUND(L111*1.08,2)</f>
        <v>0</v>
      </c>
      <c r="O111" s="78" t="e">
        <f t="shared" ref="O111" si="16">K111*L111</f>
        <v>#DIV/0!</v>
      </c>
      <c r="P111" s="16" t="e">
        <f t="shared" ref="P111" si="17">K111*N111</f>
        <v>#DIV/0!</v>
      </c>
      <c r="Q111" s="132"/>
      <c r="R111" s="16">
        <v>2</v>
      </c>
      <c r="S111" s="117">
        <f t="shared" ref="S111" si="18">R111*L111</f>
        <v>0</v>
      </c>
      <c r="T111" s="24">
        <f t="shared" ref="T111" si="19">R111*N111</f>
        <v>0</v>
      </c>
      <c r="U111" s="24" t="e">
        <f t="shared" ref="U111" si="20">O111+S111</f>
        <v>#DIV/0!</v>
      </c>
      <c r="V111" s="24" t="e">
        <f t="shared" ref="V111" si="21">P111+T111</f>
        <v>#DIV/0!</v>
      </c>
    </row>
    <row r="112" spans="1:64" ht="24">
      <c r="A112" s="42">
        <v>2</v>
      </c>
      <c r="B112" s="43" t="s">
        <v>182</v>
      </c>
      <c r="C112" s="48" t="s">
        <v>35</v>
      </c>
      <c r="D112" s="44" t="s">
        <v>64</v>
      </c>
      <c r="E112" s="44" t="s">
        <v>142</v>
      </c>
      <c r="F112" s="44">
        <v>28</v>
      </c>
      <c r="G112" s="45">
        <v>175</v>
      </c>
      <c r="H112" s="19">
        <f>F112*G112</f>
        <v>4900</v>
      </c>
      <c r="I112" s="130"/>
      <c r="J112" s="131"/>
      <c r="K112" s="21" t="e">
        <f t="shared" ref="K112:K115" si="22">H112/J112</f>
        <v>#DIV/0!</v>
      </c>
      <c r="L112" s="133"/>
      <c r="M112" s="134"/>
      <c r="N112" s="22">
        <f t="shared" ref="N112:N115" si="23">ROUND(L112*1.08,2)</f>
        <v>0</v>
      </c>
      <c r="O112" s="78" t="e">
        <f t="shared" ref="O112:O115" si="24">K112*L112</f>
        <v>#DIV/0!</v>
      </c>
      <c r="P112" s="16" t="e">
        <f t="shared" ref="P112:P115" si="25">K112*N112</f>
        <v>#DIV/0!</v>
      </c>
      <c r="Q112" s="132"/>
      <c r="R112" s="16">
        <v>50</v>
      </c>
      <c r="S112" s="117">
        <f t="shared" ref="S112:S115" si="26">R112*L112</f>
        <v>0</v>
      </c>
      <c r="T112" s="24">
        <f t="shared" ref="T112:T115" si="27">R112*N112</f>
        <v>0</v>
      </c>
      <c r="U112" s="24" t="e">
        <f t="shared" ref="U112:U115" si="28">O112+S112</f>
        <v>#DIV/0!</v>
      </c>
      <c r="V112" s="24" t="e">
        <f t="shared" ref="V112:V115" si="29">P112+T112</f>
        <v>#DIV/0!</v>
      </c>
    </row>
    <row r="113" spans="1:64" ht="24">
      <c r="A113" s="42">
        <v>3</v>
      </c>
      <c r="B113" s="43" t="s">
        <v>184</v>
      </c>
      <c r="C113" s="44" t="s">
        <v>68</v>
      </c>
      <c r="D113" s="44" t="s">
        <v>66</v>
      </c>
      <c r="E113" s="44" t="s">
        <v>101</v>
      </c>
      <c r="F113" s="44">
        <v>28</v>
      </c>
      <c r="G113" s="45">
        <v>60</v>
      </c>
      <c r="H113" s="19">
        <f>F113*G113</f>
        <v>1680</v>
      </c>
      <c r="I113" s="130"/>
      <c r="J113" s="131"/>
      <c r="K113" s="21" t="e">
        <f t="shared" si="22"/>
        <v>#DIV/0!</v>
      </c>
      <c r="L113" s="133"/>
      <c r="M113" s="134"/>
      <c r="N113" s="22">
        <f t="shared" si="23"/>
        <v>0</v>
      </c>
      <c r="O113" s="78" t="e">
        <f t="shared" si="24"/>
        <v>#DIV/0!</v>
      </c>
      <c r="P113" s="16" t="e">
        <f t="shared" si="25"/>
        <v>#DIV/0!</v>
      </c>
      <c r="Q113" s="132"/>
      <c r="R113" s="16">
        <v>15</v>
      </c>
      <c r="S113" s="117">
        <f t="shared" si="26"/>
        <v>0</v>
      </c>
      <c r="T113" s="24">
        <f t="shared" si="27"/>
        <v>0</v>
      </c>
      <c r="U113" s="24" t="e">
        <f t="shared" si="28"/>
        <v>#DIV/0!</v>
      </c>
      <c r="V113" s="24" t="e">
        <f t="shared" si="29"/>
        <v>#DIV/0!</v>
      </c>
    </row>
    <row r="114" spans="1:64" ht="24">
      <c r="A114" s="44">
        <v>4</v>
      </c>
      <c r="B114" s="43" t="s">
        <v>184</v>
      </c>
      <c r="C114" s="44" t="s">
        <v>68</v>
      </c>
      <c r="D114" s="44" t="s">
        <v>38</v>
      </c>
      <c r="E114" s="44" t="s">
        <v>101</v>
      </c>
      <c r="F114" s="44">
        <v>28</v>
      </c>
      <c r="G114" s="45">
        <v>130</v>
      </c>
      <c r="H114" s="19">
        <f>F114*G114</f>
        <v>3640</v>
      </c>
      <c r="I114" s="130"/>
      <c r="J114" s="131"/>
      <c r="K114" s="21" t="e">
        <f t="shared" si="22"/>
        <v>#DIV/0!</v>
      </c>
      <c r="L114" s="133"/>
      <c r="M114" s="141"/>
      <c r="N114" s="22">
        <f t="shared" si="23"/>
        <v>0</v>
      </c>
      <c r="O114" s="78" t="e">
        <f t="shared" si="24"/>
        <v>#DIV/0!</v>
      </c>
      <c r="P114" s="16" t="e">
        <f t="shared" si="25"/>
        <v>#DIV/0!</v>
      </c>
      <c r="Q114" s="142"/>
      <c r="R114" s="16">
        <v>40</v>
      </c>
      <c r="S114" s="117">
        <f t="shared" si="26"/>
        <v>0</v>
      </c>
      <c r="T114" s="24">
        <f t="shared" si="27"/>
        <v>0</v>
      </c>
      <c r="U114" s="24" t="e">
        <f t="shared" si="28"/>
        <v>#DIV/0!</v>
      </c>
      <c r="V114" s="24" t="e">
        <f t="shared" si="29"/>
        <v>#DIV/0!</v>
      </c>
    </row>
    <row r="115" spans="1:64" ht="30" customHeight="1">
      <c r="A115" s="44">
        <v>5</v>
      </c>
      <c r="B115" s="176" t="s">
        <v>666</v>
      </c>
      <c r="C115" s="44" t="s">
        <v>30</v>
      </c>
      <c r="D115" s="44" t="s">
        <v>59</v>
      </c>
      <c r="E115" s="44" t="s">
        <v>665</v>
      </c>
      <c r="F115" s="44">
        <v>10</v>
      </c>
      <c r="G115" s="45">
        <v>300</v>
      </c>
      <c r="H115" s="19">
        <f>F115*G115</f>
        <v>3000</v>
      </c>
      <c r="I115" s="130"/>
      <c r="J115" s="131"/>
      <c r="K115" s="21" t="e">
        <f t="shared" si="22"/>
        <v>#DIV/0!</v>
      </c>
      <c r="L115" s="133"/>
      <c r="M115" s="141"/>
      <c r="N115" s="22">
        <f t="shared" si="23"/>
        <v>0</v>
      </c>
      <c r="O115" s="78" t="e">
        <f t="shared" si="24"/>
        <v>#DIV/0!</v>
      </c>
      <c r="P115" s="16" t="e">
        <f t="shared" si="25"/>
        <v>#DIV/0!</v>
      </c>
      <c r="Q115" s="142"/>
      <c r="R115" s="16">
        <v>90</v>
      </c>
      <c r="S115" s="117">
        <f t="shared" si="26"/>
        <v>0</v>
      </c>
      <c r="T115" s="24">
        <f t="shared" si="27"/>
        <v>0</v>
      </c>
      <c r="U115" s="24" t="e">
        <f t="shared" si="28"/>
        <v>#DIV/0!</v>
      </c>
      <c r="V115" s="24" t="e">
        <f t="shared" si="29"/>
        <v>#DIV/0!</v>
      </c>
    </row>
    <row r="116" spans="1:64" ht="24.95" customHeight="1">
      <c r="A116" s="36"/>
      <c r="B116" s="35"/>
      <c r="C116" s="32"/>
      <c r="D116" s="32"/>
      <c r="E116" s="32"/>
      <c r="F116" s="36"/>
      <c r="G116" s="37"/>
      <c r="H116" s="36"/>
      <c r="I116" s="36"/>
      <c r="J116" s="36"/>
      <c r="K116" s="36"/>
      <c r="L116" s="38"/>
      <c r="M116" s="36"/>
      <c r="N116" s="177"/>
      <c r="O116" s="178" t="e">
        <f>SUM(O111:O115)</f>
        <v>#DIV/0!</v>
      </c>
      <c r="P116" s="179" t="e">
        <f>SUM(P111:P115)</f>
        <v>#DIV/0!</v>
      </c>
      <c r="Q116" s="39"/>
      <c r="R116" s="40"/>
      <c r="S116" s="124">
        <f>SUM(S111:S115)</f>
        <v>0</v>
      </c>
      <c r="T116" s="125">
        <f>SUM(T111:T115)</f>
        <v>0</v>
      </c>
      <c r="U116" s="125" t="e">
        <f>SUM(U111:U115)</f>
        <v>#DIV/0!</v>
      </c>
      <c r="V116" s="125" t="e">
        <f>SUM(V111:V115)</f>
        <v>#DIV/0!</v>
      </c>
    </row>
    <row r="117" spans="1:64">
      <c r="A117" s="36"/>
      <c r="B117" s="35"/>
      <c r="C117" s="32"/>
      <c r="D117" s="32"/>
      <c r="E117" s="32"/>
      <c r="F117" s="36"/>
      <c r="G117" s="37"/>
      <c r="H117" s="36"/>
      <c r="I117" s="36"/>
      <c r="J117" s="36"/>
      <c r="K117" s="36"/>
      <c r="L117" s="38"/>
      <c r="M117" s="36"/>
      <c r="N117" s="38"/>
      <c r="O117" s="37"/>
      <c r="P117" s="113"/>
      <c r="Q117" s="39"/>
      <c r="R117" s="40"/>
      <c r="S117" s="39"/>
    </row>
    <row r="118" spans="1:64" ht="20.100000000000001" customHeight="1">
      <c r="A118" s="30"/>
      <c r="B118" s="31" t="s">
        <v>32</v>
      </c>
      <c r="C118" s="30"/>
      <c r="D118" s="30"/>
      <c r="E118" s="32"/>
      <c r="F118" s="30"/>
      <c r="G118" s="30"/>
      <c r="H118" s="30"/>
      <c r="I118" s="30"/>
      <c r="J118" s="30"/>
      <c r="K118" s="30"/>
      <c r="L118" s="32"/>
      <c r="M118" s="30"/>
      <c r="N118" s="32"/>
      <c r="O118" s="33"/>
      <c r="P118" s="110"/>
      <c r="Q118" s="34"/>
      <c r="R118" s="34"/>
      <c r="S118" s="34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  <c r="AF118" s="107"/>
      <c r="AG118" s="107"/>
      <c r="AH118" s="107"/>
      <c r="AI118" s="107"/>
      <c r="AJ118" s="107"/>
      <c r="AK118" s="107"/>
      <c r="AL118" s="107"/>
      <c r="AM118" s="107"/>
      <c r="AN118" s="107"/>
      <c r="AO118" s="107"/>
      <c r="AP118" s="107"/>
      <c r="AQ118" s="107"/>
      <c r="AR118" s="107"/>
      <c r="AS118" s="107"/>
      <c r="AT118" s="107"/>
      <c r="AU118" s="107"/>
      <c r="AV118" s="107"/>
      <c r="AW118" s="107"/>
      <c r="AX118" s="107"/>
      <c r="AY118" s="107"/>
      <c r="AZ118" s="107"/>
      <c r="BA118" s="107"/>
      <c r="BB118" s="107"/>
      <c r="BC118" s="107"/>
      <c r="BD118" s="107"/>
      <c r="BE118" s="107"/>
      <c r="BF118" s="107"/>
      <c r="BG118" s="107"/>
      <c r="BH118" s="107"/>
      <c r="BI118" s="107"/>
      <c r="BJ118" s="107"/>
      <c r="BK118" s="107"/>
      <c r="BL118" s="107"/>
    </row>
    <row r="119" spans="1:64" ht="20.100000000000001" customHeight="1">
      <c r="A119" s="30" t="s">
        <v>13</v>
      </c>
      <c r="B119" s="173" t="s">
        <v>33</v>
      </c>
      <c r="C119" s="173"/>
      <c r="D119" s="173"/>
      <c r="E119" s="173"/>
      <c r="F119" s="173"/>
      <c r="G119" s="173"/>
      <c r="H119" s="173"/>
      <c r="I119" s="173"/>
      <c r="J119" s="173"/>
      <c r="K119" s="173"/>
      <c r="L119" s="173"/>
      <c r="M119" s="173"/>
      <c r="N119" s="173"/>
      <c r="O119" s="173"/>
      <c r="P119" s="173"/>
      <c r="Q119" s="173"/>
      <c r="R119" s="30"/>
      <c r="S119" s="35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  <c r="AF119" s="107"/>
      <c r="AG119" s="107"/>
      <c r="AH119" s="107"/>
      <c r="AI119" s="107"/>
      <c r="AJ119" s="107"/>
      <c r="AK119" s="107"/>
      <c r="AL119" s="107"/>
      <c r="AM119" s="107"/>
      <c r="AN119" s="107"/>
      <c r="AO119" s="107"/>
      <c r="AP119" s="107"/>
      <c r="AQ119" s="107"/>
      <c r="AR119" s="107"/>
      <c r="AS119" s="107"/>
      <c r="AT119" s="107"/>
      <c r="AU119" s="107"/>
      <c r="AV119" s="107"/>
      <c r="AW119" s="107"/>
      <c r="AX119" s="107"/>
      <c r="AY119" s="107"/>
      <c r="AZ119" s="107"/>
      <c r="BA119" s="107"/>
      <c r="BB119" s="107"/>
      <c r="BC119" s="107"/>
      <c r="BD119" s="107"/>
      <c r="BE119" s="107"/>
      <c r="BF119" s="107"/>
      <c r="BG119" s="107"/>
      <c r="BH119" s="107"/>
      <c r="BI119" s="107"/>
      <c r="BJ119" s="107"/>
      <c r="BK119" s="107"/>
      <c r="BL119" s="107"/>
    </row>
    <row r="120" spans="1:64" ht="20.100000000000001" customHeight="1">
      <c r="A120" s="5" t="s">
        <v>14</v>
      </c>
      <c r="B120" s="172" t="s">
        <v>664</v>
      </c>
      <c r="C120" s="172"/>
      <c r="D120" s="172"/>
      <c r="E120" s="172"/>
      <c r="F120" s="172"/>
      <c r="G120" s="172"/>
      <c r="H120" s="172"/>
      <c r="I120" s="172"/>
      <c r="J120" s="172"/>
      <c r="K120" s="172"/>
      <c r="L120" s="172"/>
      <c r="M120" s="172"/>
      <c r="N120" s="172"/>
      <c r="O120" s="172"/>
      <c r="P120" s="172"/>
      <c r="Q120" s="172"/>
    </row>
    <row r="126" spans="1:64" ht="12.75" customHeight="1"/>
    <row r="127" spans="1:64" ht="20.100000000000001" customHeight="1">
      <c r="B127" s="127" t="s">
        <v>647</v>
      </c>
      <c r="C127" s="5"/>
      <c r="D127" s="5"/>
      <c r="E127" s="5"/>
      <c r="L127" s="5"/>
      <c r="N127" s="5"/>
      <c r="P127" s="5"/>
      <c r="Q127" s="5"/>
      <c r="S127" s="5"/>
    </row>
    <row r="128" spans="1:64" ht="81.75" customHeight="1">
      <c r="A128" s="7" t="s">
        <v>0</v>
      </c>
      <c r="B128" s="8" t="s">
        <v>1</v>
      </c>
      <c r="C128" s="9" t="s">
        <v>2</v>
      </c>
      <c r="D128" s="7" t="s">
        <v>3</v>
      </c>
      <c r="E128" s="7" t="s">
        <v>4</v>
      </c>
      <c r="F128" s="7" t="s">
        <v>5</v>
      </c>
      <c r="G128" s="10" t="s">
        <v>6</v>
      </c>
      <c r="H128" s="10" t="s">
        <v>7</v>
      </c>
      <c r="I128" s="11" t="s">
        <v>8</v>
      </c>
      <c r="J128" s="11" t="s">
        <v>9</v>
      </c>
      <c r="K128" s="10" t="s">
        <v>656</v>
      </c>
      <c r="L128" s="135" t="s">
        <v>10</v>
      </c>
      <c r="M128" s="136" t="s">
        <v>11</v>
      </c>
      <c r="N128" s="12" t="s">
        <v>657</v>
      </c>
      <c r="O128" s="12" t="s">
        <v>658</v>
      </c>
      <c r="P128" s="12" t="s">
        <v>659</v>
      </c>
      <c r="Q128" s="13" t="s">
        <v>12</v>
      </c>
      <c r="R128" s="7" t="s">
        <v>642</v>
      </c>
      <c r="S128" s="12" t="s">
        <v>660</v>
      </c>
      <c r="T128" s="12" t="s">
        <v>661</v>
      </c>
      <c r="U128" s="14" t="s">
        <v>662</v>
      </c>
      <c r="V128" s="14" t="s">
        <v>663</v>
      </c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</row>
    <row r="129" spans="1:22" ht="15" customHeight="1">
      <c r="A129" s="16" t="s">
        <v>13</v>
      </c>
      <c r="B129" s="16" t="s">
        <v>14</v>
      </c>
      <c r="C129" s="16" t="s">
        <v>15</v>
      </c>
      <c r="D129" s="16" t="s">
        <v>16</v>
      </c>
      <c r="E129" s="16" t="s">
        <v>17</v>
      </c>
      <c r="F129" s="16" t="s">
        <v>18</v>
      </c>
      <c r="G129" s="16" t="s">
        <v>19</v>
      </c>
      <c r="H129" s="16" t="s">
        <v>20</v>
      </c>
      <c r="I129" s="137" t="s">
        <v>21</v>
      </c>
      <c r="J129" s="137" t="s">
        <v>22</v>
      </c>
      <c r="K129" s="16" t="s">
        <v>23</v>
      </c>
      <c r="L129" s="137" t="s">
        <v>24</v>
      </c>
      <c r="M129" s="137" t="s">
        <v>25</v>
      </c>
      <c r="N129" s="16" t="s">
        <v>26</v>
      </c>
      <c r="O129" s="16" t="s">
        <v>27</v>
      </c>
      <c r="P129" s="16" t="s">
        <v>28</v>
      </c>
      <c r="Q129" s="137" t="s">
        <v>29</v>
      </c>
      <c r="R129" s="16" t="s">
        <v>225</v>
      </c>
      <c r="S129" s="16" t="s">
        <v>228</v>
      </c>
      <c r="T129" s="16" t="s">
        <v>231</v>
      </c>
      <c r="U129" s="16" t="s">
        <v>235</v>
      </c>
      <c r="V129" s="16" t="s">
        <v>240</v>
      </c>
    </row>
    <row r="130" spans="1:22" ht="30" customHeight="1">
      <c r="A130" s="16" t="s">
        <v>13</v>
      </c>
      <c r="B130" s="18" t="s">
        <v>185</v>
      </c>
      <c r="C130" s="53" t="s">
        <v>68</v>
      </c>
      <c r="D130" s="16" t="s">
        <v>186</v>
      </c>
      <c r="E130" s="16" t="s">
        <v>187</v>
      </c>
      <c r="F130" s="16">
        <v>60</v>
      </c>
      <c r="G130" s="19">
        <v>110</v>
      </c>
      <c r="H130" s="19">
        <f t="shared" ref="H130:H161" si="30">F130*G130</f>
        <v>6600</v>
      </c>
      <c r="I130" s="17"/>
      <c r="J130" s="20"/>
      <c r="K130" s="21" t="e">
        <f>H130/J130</f>
        <v>#DIV/0!</v>
      </c>
      <c r="L130" s="143"/>
      <c r="M130" s="139"/>
      <c r="N130" s="22">
        <f t="shared" ref="N130" si="31">ROUND(L130*1.08,2)</f>
        <v>0</v>
      </c>
      <c r="O130" s="78" t="e">
        <f t="shared" ref="O130" si="32">K130*L130</f>
        <v>#DIV/0!</v>
      </c>
      <c r="P130" s="16" t="e">
        <f t="shared" ref="P130" si="33">K130*N130</f>
        <v>#DIV/0!</v>
      </c>
      <c r="Q130" s="20"/>
      <c r="R130" s="16">
        <v>30</v>
      </c>
      <c r="S130" s="117">
        <f t="shared" ref="S130" si="34">R130*L130</f>
        <v>0</v>
      </c>
      <c r="T130" s="24">
        <f t="shared" ref="T130" si="35">R130*N130</f>
        <v>0</v>
      </c>
      <c r="U130" s="24" t="e">
        <f t="shared" ref="U130" si="36">O130+S130</f>
        <v>#DIV/0!</v>
      </c>
      <c r="V130" s="24" t="e">
        <f t="shared" ref="V130" si="37">P130+T130</f>
        <v>#DIV/0!</v>
      </c>
    </row>
    <row r="131" spans="1:22" ht="30" customHeight="1">
      <c r="A131" s="16" t="s">
        <v>14</v>
      </c>
      <c r="B131" s="18" t="s">
        <v>185</v>
      </c>
      <c r="C131" s="53" t="s">
        <v>68</v>
      </c>
      <c r="D131" s="16" t="s">
        <v>188</v>
      </c>
      <c r="E131" s="16" t="s">
        <v>187</v>
      </c>
      <c r="F131" s="16">
        <v>60</v>
      </c>
      <c r="G131" s="19">
        <v>110</v>
      </c>
      <c r="H131" s="19">
        <f t="shared" si="30"/>
        <v>6600</v>
      </c>
      <c r="I131" s="17"/>
      <c r="J131" s="20"/>
      <c r="K131" s="21" t="e">
        <f t="shared" ref="K131:K194" si="38">H131/J131</f>
        <v>#DIV/0!</v>
      </c>
      <c r="L131" s="143"/>
      <c r="M131" s="139"/>
      <c r="N131" s="22">
        <f t="shared" ref="N131:N194" si="39">ROUND(L131*1.08,2)</f>
        <v>0</v>
      </c>
      <c r="O131" s="78" t="e">
        <f t="shared" ref="O131:O194" si="40">K131*L131</f>
        <v>#DIV/0!</v>
      </c>
      <c r="P131" s="16" t="e">
        <f t="shared" ref="P131:P194" si="41">K131*N131</f>
        <v>#DIV/0!</v>
      </c>
      <c r="Q131" s="20"/>
      <c r="R131" s="16">
        <v>30</v>
      </c>
      <c r="S131" s="117">
        <f t="shared" ref="S131:S194" si="42">R131*L131</f>
        <v>0</v>
      </c>
      <c r="T131" s="24">
        <f t="shared" ref="T131:T194" si="43">R131*N131</f>
        <v>0</v>
      </c>
      <c r="U131" s="24" t="e">
        <f t="shared" ref="U131:U194" si="44">O131+S131</f>
        <v>#DIV/0!</v>
      </c>
      <c r="V131" s="24" t="e">
        <f t="shared" ref="V131:V194" si="45">P131+T131</f>
        <v>#DIV/0!</v>
      </c>
    </row>
    <row r="132" spans="1:22" ht="30" customHeight="1">
      <c r="A132" s="16" t="s">
        <v>15</v>
      </c>
      <c r="B132" s="18" t="s">
        <v>76</v>
      </c>
      <c r="C132" s="53" t="s">
        <v>189</v>
      </c>
      <c r="D132" s="16" t="s">
        <v>65</v>
      </c>
      <c r="E132" s="16" t="s">
        <v>190</v>
      </c>
      <c r="F132" s="16">
        <v>10</v>
      </c>
      <c r="G132" s="19">
        <v>380</v>
      </c>
      <c r="H132" s="19">
        <f t="shared" si="30"/>
        <v>3800</v>
      </c>
      <c r="I132" s="17"/>
      <c r="J132" s="20"/>
      <c r="K132" s="21" t="e">
        <f t="shared" si="38"/>
        <v>#DIV/0!</v>
      </c>
      <c r="L132" s="143"/>
      <c r="M132" s="139"/>
      <c r="N132" s="22">
        <f t="shared" si="39"/>
        <v>0</v>
      </c>
      <c r="O132" s="78" t="e">
        <f t="shared" si="40"/>
        <v>#DIV/0!</v>
      </c>
      <c r="P132" s="16" t="e">
        <f t="shared" si="41"/>
        <v>#DIV/0!</v>
      </c>
      <c r="Q132" s="20"/>
      <c r="R132" s="16">
        <v>110</v>
      </c>
      <c r="S132" s="117">
        <f t="shared" si="42"/>
        <v>0</v>
      </c>
      <c r="T132" s="24">
        <f t="shared" si="43"/>
        <v>0</v>
      </c>
      <c r="U132" s="24" t="e">
        <f t="shared" si="44"/>
        <v>#DIV/0!</v>
      </c>
      <c r="V132" s="24" t="e">
        <f t="shared" si="45"/>
        <v>#DIV/0!</v>
      </c>
    </row>
    <row r="133" spans="1:22" ht="30" customHeight="1">
      <c r="A133" s="16" t="s">
        <v>16</v>
      </c>
      <c r="B133" s="18" t="s">
        <v>191</v>
      </c>
      <c r="C133" s="16" t="s">
        <v>192</v>
      </c>
      <c r="D133" s="16" t="s">
        <v>193</v>
      </c>
      <c r="E133" s="16" t="s">
        <v>194</v>
      </c>
      <c r="F133" s="16">
        <v>1</v>
      </c>
      <c r="G133" s="19">
        <v>10</v>
      </c>
      <c r="H133" s="19">
        <f t="shared" si="30"/>
        <v>10</v>
      </c>
      <c r="I133" s="17"/>
      <c r="J133" s="20"/>
      <c r="K133" s="21" t="e">
        <f t="shared" si="38"/>
        <v>#DIV/0!</v>
      </c>
      <c r="L133" s="143"/>
      <c r="M133" s="139"/>
      <c r="N133" s="22">
        <f t="shared" si="39"/>
        <v>0</v>
      </c>
      <c r="O133" s="78" t="e">
        <f t="shared" si="40"/>
        <v>#DIV/0!</v>
      </c>
      <c r="P133" s="16" t="e">
        <f t="shared" si="41"/>
        <v>#DIV/0!</v>
      </c>
      <c r="Q133" s="20"/>
      <c r="R133" s="16">
        <v>3</v>
      </c>
      <c r="S133" s="117">
        <f t="shared" si="42"/>
        <v>0</v>
      </c>
      <c r="T133" s="24">
        <f t="shared" si="43"/>
        <v>0</v>
      </c>
      <c r="U133" s="24" t="e">
        <f t="shared" si="44"/>
        <v>#DIV/0!</v>
      </c>
      <c r="V133" s="24" t="e">
        <f t="shared" si="45"/>
        <v>#DIV/0!</v>
      </c>
    </row>
    <row r="134" spans="1:22" ht="30" customHeight="1">
      <c r="A134" s="16" t="s">
        <v>17</v>
      </c>
      <c r="B134" s="18" t="s">
        <v>195</v>
      </c>
      <c r="C134" s="53" t="s">
        <v>35</v>
      </c>
      <c r="D134" s="16" t="s">
        <v>196</v>
      </c>
      <c r="E134" s="16" t="s">
        <v>197</v>
      </c>
      <c r="F134" s="16">
        <v>50</v>
      </c>
      <c r="G134" s="19">
        <v>180</v>
      </c>
      <c r="H134" s="19">
        <f t="shared" si="30"/>
        <v>9000</v>
      </c>
      <c r="I134" s="17"/>
      <c r="J134" s="20"/>
      <c r="K134" s="21" t="e">
        <f t="shared" si="38"/>
        <v>#DIV/0!</v>
      </c>
      <c r="L134" s="143"/>
      <c r="M134" s="139"/>
      <c r="N134" s="22">
        <f t="shared" si="39"/>
        <v>0</v>
      </c>
      <c r="O134" s="78" t="e">
        <f t="shared" si="40"/>
        <v>#DIV/0!</v>
      </c>
      <c r="P134" s="16" t="e">
        <f t="shared" si="41"/>
        <v>#DIV/0!</v>
      </c>
      <c r="Q134" s="20"/>
      <c r="R134" s="16">
        <v>55</v>
      </c>
      <c r="S134" s="117">
        <f t="shared" si="42"/>
        <v>0</v>
      </c>
      <c r="T134" s="24">
        <f t="shared" si="43"/>
        <v>0</v>
      </c>
      <c r="U134" s="24" t="e">
        <f t="shared" si="44"/>
        <v>#DIV/0!</v>
      </c>
      <c r="V134" s="24" t="e">
        <f t="shared" si="45"/>
        <v>#DIV/0!</v>
      </c>
    </row>
    <row r="135" spans="1:22" ht="30" customHeight="1">
      <c r="A135" s="16" t="s">
        <v>18</v>
      </c>
      <c r="B135" s="18" t="s">
        <v>198</v>
      </c>
      <c r="C135" s="53" t="s">
        <v>199</v>
      </c>
      <c r="D135" s="16" t="s">
        <v>64</v>
      </c>
      <c r="E135" s="16" t="s">
        <v>200</v>
      </c>
      <c r="F135" s="16">
        <v>6</v>
      </c>
      <c r="G135" s="19">
        <v>2</v>
      </c>
      <c r="H135" s="19">
        <f t="shared" si="30"/>
        <v>12</v>
      </c>
      <c r="I135" s="17"/>
      <c r="J135" s="20"/>
      <c r="K135" s="21" t="e">
        <f t="shared" si="38"/>
        <v>#DIV/0!</v>
      </c>
      <c r="L135" s="143"/>
      <c r="M135" s="139"/>
      <c r="N135" s="22">
        <f t="shared" si="39"/>
        <v>0</v>
      </c>
      <c r="O135" s="78" t="e">
        <f t="shared" si="40"/>
        <v>#DIV/0!</v>
      </c>
      <c r="P135" s="16" t="e">
        <f t="shared" si="41"/>
        <v>#DIV/0!</v>
      </c>
      <c r="Q135" s="20"/>
      <c r="R135" s="16">
        <v>1</v>
      </c>
      <c r="S135" s="117">
        <f t="shared" si="42"/>
        <v>0</v>
      </c>
      <c r="T135" s="24">
        <f t="shared" si="43"/>
        <v>0</v>
      </c>
      <c r="U135" s="24" t="e">
        <f t="shared" si="44"/>
        <v>#DIV/0!</v>
      </c>
      <c r="V135" s="24" t="e">
        <f t="shared" si="45"/>
        <v>#DIV/0!</v>
      </c>
    </row>
    <row r="136" spans="1:22" ht="30" customHeight="1">
      <c r="A136" s="16" t="s">
        <v>19</v>
      </c>
      <c r="B136" s="18" t="s">
        <v>198</v>
      </c>
      <c r="C136" s="53" t="s">
        <v>201</v>
      </c>
      <c r="D136" s="16" t="s">
        <v>202</v>
      </c>
      <c r="E136" s="16" t="s">
        <v>203</v>
      </c>
      <c r="F136" s="16">
        <v>1</v>
      </c>
      <c r="G136" s="19">
        <v>135</v>
      </c>
      <c r="H136" s="19">
        <f t="shared" si="30"/>
        <v>135</v>
      </c>
      <c r="I136" s="17"/>
      <c r="J136" s="20"/>
      <c r="K136" s="21" t="e">
        <f t="shared" si="38"/>
        <v>#DIV/0!</v>
      </c>
      <c r="L136" s="143"/>
      <c r="M136" s="139"/>
      <c r="N136" s="22">
        <f t="shared" si="39"/>
        <v>0</v>
      </c>
      <c r="O136" s="78" t="e">
        <f t="shared" si="40"/>
        <v>#DIV/0!</v>
      </c>
      <c r="P136" s="16" t="e">
        <f t="shared" si="41"/>
        <v>#DIV/0!</v>
      </c>
      <c r="Q136" s="20"/>
      <c r="R136" s="16">
        <v>40</v>
      </c>
      <c r="S136" s="117">
        <f t="shared" si="42"/>
        <v>0</v>
      </c>
      <c r="T136" s="24">
        <f t="shared" si="43"/>
        <v>0</v>
      </c>
      <c r="U136" s="24" t="e">
        <f t="shared" si="44"/>
        <v>#DIV/0!</v>
      </c>
      <c r="V136" s="24" t="e">
        <f t="shared" si="45"/>
        <v>#DIV/0!</v>
      </c>
    </row>
    <row r="137" spans="1:22" ht="30" customHeight="1">
      <c r="A137" s="16" t="s">
        <v>20</v>
      </c>
      <c r="B137" s="18" t="s">
        <v>204</v>
      </c>
      <c r="C137" s="53" t="s">
        <v>37</v>
      </c>
      <c r="D137" s="16" t="s">
        <v>205</v>
      </c>
      <c r="E137" s="16" t="s">
        <v>206</v>
      </c>
      <c r="F137" s="16">
        <v>90</v>
      </c>
      <c r="G137" s="19">
        <v>150</v>
      </c>
      <c r="H137" s="19">
        <f t="shared" si="30"/>
        <v>13500</v>
      </c>
      <c r="I137" s="17"/>
      <c r="J137" s="20"/>
      <c r="K137" s="21" t="e">
        <f t="shared" si="38"/>
        <v>#DIV/0!</v>
      </c>
      <c r="L137" s="143"/>
      <c r="M137" s="139"/>
      <c r="N137" s="22">
        <f t="shared" si="39"/>
        <v>0</v>
      </c>
      <c r="O137" s="78" t="e">
        <f t="shared" si="40"/>
        <v>#DIV/0!</v>
      </c>
      <c r="P137" s="16" t="e">
        <f t="shared" si="41"/>
        <v>#DIV/0!</v>
      </c>
      <c r="Q137" s="20"/>
      <c r="R137" s="16">
        <v>45</v>
      </c>
      <c r="S137" s="117">
        <f t="shared" si="42"/>
        <v>0</v>
      </c>
      <c r="T137" s="24">
        <f t="shared" si="43"/>
        <v>0</v>
      </c>
      <c r="U137" s="24" t="e">
        <f t="shared" si="44"/>
        <v>#DIV/0!</v>
      </c>
      <c r="V137" s="24" t="e">
        <f t="shared" si="45"/>
        <v>#DIV/0!</v>
      </c>
    </row>
    <row r="138" spans="1:22" ht="30" customHeight="1">
      <c r="A138" s="16" t="s">
        <v>21</v>
      </c>
      <c r="B138" s="18" t="s">
        <v>207</v>
      </c>
      <c r="C138" s="53" t="s">
        <v>90</v>
      </c>
      <c r="D138" s="16" t="s">
        <v>208</v>
      </c>
      <c r="E138" s="16" t="s">
        <v>203</v>
      </c>
      <c r="F138" s="16">
        <v>1</v>
      </c>
      <c r="G138" s="19">
        <v>25</v>
      </c>
      <c r="H138" s="19">
        <f t="shared" si="30"/>
        <v>25</v>
      </c>
      <c r="I138" s="17"/>
      <c r="J138" s="20"/>
      <c r="K138" s="21" t="e">
        <f t="shared" si="38"/>
        <v>#DIV/0!</v>
      </c>
      <c r="L138" s="143"/>
      <c r="M138" s="139"/>
      <c r="N138" s="22">
        <f t="shared" si="39"/>
        <v>0</v>
      </c>
      <c r="O138" s="78" t="e">
        <f t="shared" si="40"/>
        <v>#DIV/0!</v>
      </c>
      <c r="P138" s="16" t="e">
        <f t="shared" si="41"/>
        <v>#DIV/0!</v>
      </c>
      <c r="Q138" s="20"/>
      <c r="R138" s="16">
        <v>7</v>
      </c>
      <c r="S138" s="117">
        <f t="shared" si="42"/>
        <v>0</v>
      </c>
      <c r="T138" s="24">
        <f t="shared" si="43"/>
        <v>0</v>
      </c>
      <c r="U138" s="24" t="e">
        <f t="shared" si="44"/>
        <v>#DIV/0!</v>
      </c>
      <c r="V138" s="24" t="e">
        <f t="shared" si="45"/>
        <v>#DIV/0!</v>
      </c>
    </row>
    <row r="139" spans="1:22" ht="30" customHeight="1">
      <c r="A139" s="16" t="s">
        <v>22</v>
      </c>
      <c r="B139" s="18" t="s">
        <v>209</v>
      </c>
      <c r="C139" s="53" t="s">
        <v>41</v>
      </c>
      <c r="D139" s="16" t="s">
        <v>210</v>
      </c>
      <c r="E139" s="16" t="s">
        <v>211</v>
      </c>
      <c r="F139" s="16">
        <v>60</v>
      </c>
      <c r="G139" s="19">
        <v>45</v>
      </c>
      <c r="H139" s="19">
        <f t="shared" si="30"/>
        <v>2700</v>
      </c>
      <c r="I139" s="17"/>
      <c r="J139" s="20"/>
      <c r="K139" s="21" t="e">
        <f t="shared" si="38"/>
        <v>#DIV/0!</v>
      </c>
      <c r="L139" s="143"/>
      <c r="M139" s="139"/>
      <c r="N139" s="22">
        <f t="shared" si="39"/>
        <v>0</v>
      </c>
      <c r="O139" s="78" t="e">
        <f t="shared" si="40"/>
        <v>#DIV/0!</v>
      </c>
      <c r="P139" s="16" t="e">
        <f t="shared" si="41"/>
        <v>#DIV/0!</v>
      </c>
      <c r="Q139" s="20"/>
      <c r="R139" s="16">
        <v>13</v>
      </c>
      <c r="S139" s="117">
        <f t="shared" si="42"/>
        <v>0</v>
      </c>
      <c r="T139" s="24">
        <f t="shared" si="43"/>
        <v>0</v>
      </c>
      <c r="U139" s="24" t="e">
        <f t="shared" si="44"/>
        <v>#DIV/0!</v>
      </c>
      <c r="V139" s="24" t="e">
        <f t="shared" si="45"/>
        <v>#DIV/0!</v>
      </c>
    </row>
    <row r="140" spans="1:22" ht="30" customHeight="1">
      <c r="A140" s="16" t="s">
        <v>23</v>
      </c>
      <c r="B140" s="18" t="s">
        <v>209</v>
      </c>
      <c r="C140" s="53" t="s">
        <v>41</v>
      </c>
      <c r="D140" s="16" t="s">
        <v>176</v>
      </c>
      <c r="E140" s="16" t="s">
        <v>211</v>
      </c>
      <c r="F140" s="16">
        <v>60</v>
      </c>
      <c r="G140" s="19">
        <v>20</v>
      </c>
      <c r="H140" s="19">
        <f t="shared" si="30"/>
        <v>1200</v>
      </c>
      <c r="I140" s="17"/>
      <c r="J140" s="20"/>
      <c r="K140" s="21" t="e">
        <f t="shared" si="38"/>
        <v>#DIV/0!</v>
      </c>
      <c r="L140" s="143"/>
      <c r="M140" s="139"/>
      <c r="N140" s="22">
        <f t="shared" si="39"/>
        <v>0</v>
      </c>
      <c r="O140" s="78" t="e">
        <f t="shared" si="40"/>
        <v>#DIV/0!</v>
      </c>
      <c r="P140" s="16" t="e">
        <f t="shared" si="41"/>
        <v>#DIV/0!</v>
      </c>
      <c r="Q140" s="20"/>
      <c r="R140" s="16">
        <v>6</v>
      </c>
      <c r="S140" s="117">
        <f t="shared" si="42"/>
        <v>0</v>
      </c>
      <c r="T140" s="24">
        <f t="shared" si="43"/>
        <v>0</v>
      </c>
      <c r="U140" s="24" t="e">
        <f t="shared" si="44"/>
        <v>#DIV/0!</v>
      </c>
      <c r="V140" s="24" t="e">
        <f t="shared" si="45"/>
        <v>#DIV/0!</v>
      </c>
    </row>
    <row r="141" spans="1:22" ht="30" customHeight="1">
      <c r="A141" s="16" t="s">
        <v>24</v>
      </c>
      <c r="B141" s="18" t="s">
        <v>212</v>
      </c>
      <c r="C141" s="53" t="s">
        <v>189</v>
      </c>
      <c r="D141" s="16" t="s">
        <v>64</v>
      </c>
      <c r="E141" s="16" t="s">
        <v>190</v>
      </c>
      <c r="F141" s="16">
        <v>10</v>
      </c>
      <c r="G141" s="19">
        <v>50</v>
      </c>
      <c r="H141" s="19">
        <f t="shared" si="30"/>
        <v>500</v>
      </c>
      <c r="I141" s="17"/>
      <c r="J141" s="20"/>
      <c r="K141" s="21" t="e">
        <f t="shared" si="38"/>
        <v>#DIV/0!</v>
      </c>
      <c r="L141" s="143"/>
      <c r="M141" s="139"/>
      <c r="N141" s="22">
        <f t="shared" si="39"/>
        <v>0</v>
      </c>
      <c r="O141" s="78" t="e">
        <f t="shared" si="40"/>
        <v>#DIV/0!</v>
      </c>
      <c r="P141" s="16" t="e">
        <f t="shared" si="41"/>
        <v>#DIV/0!</v>
      </c>
      <c r="Q141" s="20"/>
      <c r="R141" s="16">
        <v>15</v>
      </c>
      <c r="S141" s="117">
        <f t="shared" si="42"/>
        <v>0</v>
      </c>
      <c r="T141" s="24">
        <f t="shared" si="43"/>
        <v>0</v>
      </c>
      <c r="U141" s="24" t="e">
        <f t="shared" si="44"/>
        <v>#DIV/0!</v>
      </c>
      <c r="V141" s="24" t="e">
        <f t="shared" si="45"/>
        <v>#DIV/0!</v>
      </c>
    </row>
    <row r="142" spans="1:22" ht="30" customHeight="1">
      <c r="A142" s="16" t="s">
        <v>25</v>
      </c>
      <c r="B142" s="18" t="s">
        <v>213</v>
      </c>
      <c r="C142" s="53" t="s">
        <v>37</v>
      </c>
      <c r="D142" s="16" t="s">
        <v>65</v>
      </c>
      <c r="E142" s="16" t="s">
        <v>214</v>
      </c>
      <c r="F142" s="16">
        <v>28</v>
      </c>
      <c r="G142" s="19">
        <v>140</v>
      </c>
      <c r="H142" s="19">
        <f t="shared" si="30"/>
        <v>3920</v>
      </c>
      <c r="I142" s="17"/>
      <c r="J142" s="20"/>
      <c r="K142" s="21" t="e">
        <f t="shared" si="38"/>
        <v>#DIV/0!</v>
      </c>
      <c r="L142" s="143"/>
      <c r="M142" s="139"/>
      <c r="N142" s="22">
        <f t="shared" si="39"/>
        <v>0</v>
      </c>
      <c r="O142" s="78" t="e">
        <f t="shared" si="40"/>
        <v>#DIV/0!</v>
      </c>
      <c r="P142" s="16" t="e">
        <f t="shared" si="41"/>
        <v>#DIV/0!</v>
      </c>
      <c r="Q142" s="20"/>
      <c r="R142" s="16">
        <v>40</v>
      </c>
      <c r="S142" s="117">
        <f t="shared" si="42"/>
        <v>0</v>
      </c>
      <c r="T142" s="24">
        <f t="shared" si="43"/>
        <v>0</v>
      </c>
      <c r="U142" s="24" t="e">
        <f t="shared" si="44"/>
        <v>#DIV/0!</v>
      </c>
      <c r="V142" s="24" t="e">
        <f t="shared" si="45"/>
        <v>#DIV/0!</v>
      </c>
    </row>
    <row r="143" spans="1:22" ht="30" customHeight="1">
      <c r="A143" s="16" t="s">
        <v>26</v>
      </c>
      <c r="B143" s="29" t="s">
        <v>215</v>
      </c>
      <c r="C143" s="53" t="s">
        <v>68</v>
      </c>
      <c r="D143" s="28" t="s">
        <v>216</v>
      </c>
      <c r="E143" s="16" t="s">
        <v>217</v>
      </c>
      <c r="F143" s="16">
        <v>50</v>
      </c>
      <c r="G143" s="19">
        <v>110</v>
      </c>
      <c r="H143" s="19">
        <f t="shared" si="30"/>
        <v>5500</v>
      </c>
      <c r="I143" s="17"/>
      <c r="J143" s="20"/>
      <c r="K143" s="21" t="e">
        <f t="shared" si="38"/>
        <v>#DIV/0!</v>
      </c>
      <c r="L143" s="143"/>
      <c r="M143" s="139"/>
      <c r="N143" s="22">
        <f t="shared" si="39"/>
        <v>0</v>
      </c>
      <c r="O143" s="78" t="e">
        <f t="shared" si="40"/>
        <v>#DIV/0!</v>
      </c>
      <c r="P143" s="16" t="e">
        <f t="shared" si="41"/>
        <v>#DIV/0!</v>
      </c>
      <c r="Q143" s="20"/>
      <c r="R143" s="16">
        <v>30</v>
      </c>
      <c r="S143" s="117">
        <f t="shared" si="42"/>
        <v>0</v>
      </c>
      <c r="T143" s="24">
        <f t="shared" si="43"/>
        <v>0</v>
      </c>
      <c r="U143" s="24" t="e">
        <f t="shared" si="44"/>
        <v>#DIV/0!</v>
      </c>
      <c r="V143" s="24" t="e">
        <f t="shared" si="45"/>
        <v>#DIV/0!</v>
      </c>
    </row>
    <row r="144" spans="1:22" ht="30" customHeight="1">
      <c r="A144" s="16" t="s">
        <v>27</v>
      </c>
      <c r="B144" s="18" t="s">
        <v>218</v>
      </c>
      <c r="C144" s="53" t="s">
        <v>68</v>
      </c>
      <c r="D144" s="16" t="s">
        <v>66</v>
      </c>
      <c r="E144" s="16" t="s">
        <v>219</v>
      </c>
      <c r="F144" s="16">
        <v>30</v>
      </c>
      <c r="G144" s="19">
        <v>90</v>
      </c>
      <c r="H144" s="19">
        <f t="shared" si="30"/>
        <v>2700</v>
      </c>
      <c r="I144" s="17"/>
      <c r="J144" s="20"/>
      <c r="K144" s="21" t="e">
        <f t="shared" si="38"/>
        <v>#DIV/0!</v>
      </c>
      <c r="L144" s="143"/>
      <c r="M144" s="139"/>
      <c r="N144" s="22">
        <f t="shared" si="39"/>
        <v>0</v>
      </c>
      <c r="O144" s="78" t="e">
        <f t="shared" si="40"/>
        <v>#DIV/0!</v>
      </c>
      <c r="P144" s="16" t="e">
        <f t="shared" si="41"/>
        <v>#DIV/0!</v>
      </c>
      <c r="Q144" s="20"/>
      <c r="R144" s="16">
        <v>27</v>
      </c>
      <c r="S144" s="117">
        <f t="shared" si="42"/>
        <v>0</v>
      </c>
      <c r="T144" s="24">
        <f t="shared" si="43"/>
        <v>0</v>
      </c>
      <c r="U144" s="24" t="e">
        <f t="shared" si="44"/>
        <v>#DIV/0!</v>
      </c>
      <c r="V144" s="24" t="e">
        <f t="shared" si="45"/>
        <v>#DIV/0!</v>
      </c>
    </row>
    <row r="145" spans="1:22" ht="30" customHeight="1">
      <c r="A145" s="16" t="s">
        <v>28</v>
      </c>
      <c r="B145" s="54" t="s">
        <v>220</v>
      </c>
      <c r="C145" s="55" t="s">
        <v>106</v>
      </c>
      <c r="D145" s="56" t="s">
        <v>221</v>
      </c>
      <c r="E145" s="56" t="s">
        <v>222</v>
      </c>
      <c r="F145" s="56">
        <v>60</v>
      </c>
      <c r="G145" s="19">
        <v>400</v>
      </c>
      <c r="H145" s="19">
        <f t="shared" si="30"/>
        <v>24000</v>
      </c>
      <c r="I145" s="17"/>
      <c r="J145" s="20"/>
      <c r="K145" s="21" t="e">
        <f t="shared" si="38"/>
        <v>#DIV/0!</v>
      </c>
      <c r="L145" s="143"/>
      <c r="M145" s="139"/>
      <c r="N145" s="22">
        <f t="shared" si="39"/>
        <v>0</v>
      </c>
      <c r="O145" s="78" t="e">
        <f t="shared" si="40"/>
        <v>#DIV/0!</v>
      </c>
      <c r="P145" s="16" t="e">
        <f t="shared" si="41"/>
        <v>#DIV/0!</v>
      </c>
      <c r="Q145" s="20"/>
      <c r="R145" s="16">
        <v>120</v>
      </c>
      <c r="S145" s="117">
        <f t="shared" si="42"/>
        <v>0</v>
      </c>
      <c r="T145" s="24">
        <f t="shared" si="43"/>
        <v>0</v>
      </c>
      <c r="U145" s="24" t="e">
        <f t="shared" si="44"/>
        <v>#DIV/0!</v>
      </c>
      <c r="V145" s="24" t="e">
        <f t="shared" si="45"/>
        <v>#DIV/0!</v>
      </c>
    </row>
    <row r="146" spans="1:22" ht="30" customHeight="1">
      <c r="A146" s="16" t="s">
        <v>29</v>
      </c>
      <c r="B146" s="18" t="s">
        <v>223</v>
      </c>
      <c r="C146" s="53" t="s">
        <v>68</v>
      </c>
      <c r="D146" s="16" t="s">
        <v>65</v>
      </c>
      <c r="E146" s="16" t="s">
        <v>224</v>
      </c>
      <c r="F146" s="16">
        <v>28</v>
      </c>
      <c r="G146" s="19">
        <v>45</v>
      </c>
      <c r="H146" s="19">
        <f t="shared" si="30"/>
        <v>1260</v>
      </c>
      <c r="I146" s="17"/>
      <c r="J146" s="20"/>
      <c r="K146" s="21" t="e">
        <f t="shared" si="38"/>
        <v>#DIV/0!</v>
      </c>
      <c r="L146" s="143"/>
      <c r="M146" s="139"/>
      <c r="N146" s="22">
        <f t="shared" si="39"/>
        <v>0</v>
      </c>
      <c r="O146" s="78" t="e">
        <f t="shared" si="40"/>
        <v>#DIV/0!</v>
      </c>
      <c r="P146" s="16" t="e">
        <f t="shared" si="41"/>
        <v>#DIV/0!</v>
      </c>
      <c r="Q146" s="20"/>
      <c r="R146" s="16">
        <v>15</v>
      </c>
      <c r="S146" s="117">
        <f t="shared" si="42"/>
        <v>0</v>
      </c>
      <c r="T146" s="24">
        <f t="shared" si="43"/>
        <v>0</v>
      </c>
      <c r="U146" s="24" t="e">
        <f t="shared" si="44"/>
        <v>#DIV/0!</v>
      </c>
      <c r="V146" s="24" t="e">
        <f t="shared" si="45"/>
        <v>#DIV/0!</v>
      </c>
    </row>
    <row r="147" spans="1:22" ht="30" customHeight="1">
      <c r="A147" s="16" t="s">
        <v>225</v>
      </c>
      <c r="B147" s="18" t="s">
        <v>226</v>
      </c>
      <c r="C147" s="53" t="s">
        <v>106</v>
      </c>
      <c r="D147" s="16" t="s">
        <v>156</v>
      </c>
      <c r="E147" s="16" t="s">
        <v>227</v>
      </c>
      <c r="F147" s="16">
        <v>50</v>
      </c>
      <c r="G147" s="19">
        <v>16</v>
      </c>
      <c r="H147" s="19">
        <f t="shared" si="30"/>
        <v>800</v>
      </c>
      <c r="I147" s="17"/>
      <c r="J147" s="20"/>
      <c r="K147" s="21" t="e">
        <f t="shared" si="38"/>
        <v>#DIV/0!</v>
      </c>
      <c r="L147" s="143"/>
      <c r="M147" s="139"/>
      <c r="N147" s="22">
        <f t="shared" si="39"/>
        <v>0</v>
      </c>
      <c r="O147" s="78" t="e">
        <f t="shared" si="40"/>
        <v>#DIV/0!</v>
      </c>
      <c r="P147" s="16" t="e">
        <f t="shared" si="41"/>
        <v>#DIV/0!</v>
      </c>
      <c r="Q147" s="20"/>
      <c r="R147" s="16">
        <v>5</v>
      </c>
      <c r="S147" s="117">
        <f t="shared" si="42"/>
        <v>0</v>
      </c>
      <c r="T147" s="24">
        <f t="shared" si="43"/>
        <v>0</v>
      </c>
      <c r="U147" s="24" t="e">
        <f t="shared" si="44"/>
        <v>#DIV/0!</v>
      </c>
      <c r="V147" s="24" t="e">
        <f t="shared" si="45"/>
        <v>#DIV/0!</v>
      </c>
    </row>
    <row r="148" spans="1:22" ht="30" customHeight="1">
      <c r="A148" s="16" t="s">
        <v>228</v>
      </c>
      <c r="B148" s="18" t="s">
        <v>229</v>
      </c>
      <c r="C148" s="53" t="s">
        <v>37</v>
      </c>
      <c r="D148" s="16" t="s">
        <v>103</v>
      </c>
      <c r="E148" s="16" t="s">
        <v>230</v>
      </c>
      <c r="F148" s="16">
        <v>30</v>
      </c>
      <c r="G148" s="19">
        <v>50</v>
      </c>
      <c r="H148" s="19">
        <f t="shared" si="30"/>
        <v>1500</v>
      </c>
      <c r="I148" s="17"/>
      <c r="J148" s="20"/>
      <c r="K148" s="21" t="e">
        <f t="shared" si="38"/>
        <v>#DIV/0!</v>
      </c>
      <c r="L148" s="143"/>
      <c r="M148" s="139"/>
      <c r="N148" s="22">
        <f t="shared" si="39"/>
        <v>0</v>
      </c>
      <c r="O148" s="78" t="e">
        <f t="shared" si="40"/>
        <v>#DIV/0!</v>
      </c>
      <c r="P148" s="16" t="e">
        <f t="shared" si="41"/>
        <v>#DIV/0!</v>
      </c>
      <c r="Q148" s="20"/>
      <c r="R148" s="16">
        <v>15</v>
      </c>
      <c r="S148" s="117">
        <f t="shared" si="42"/>
        <v>0</v>
      </c>
      <c r="T148" s="24">
        <f t="shared" si="43"/>
        <v>0</v>
      </c>
      <c r="U148" s="24" t="e">
        <f t="shared" si="44"/>
        <v>#DIV/0!</v>
      </c>
      <c r="V148" s="24" t="e">
        <f t="shared" si="45"/>
        <v>#DIV/0!</v>
      </c>
    </row>
    <row r="149" spans="1:22" ht="30" customHeight="1">
      <c r="A149" s="16" t="s">
        <v>231</v>
      </c>
      <c r="B149" s="18" t="s">
        <v>232</v>
      </c>
      <c r="C149" s="53" t="s">
        <v>162</v>
      </c>
      <c r="D149" s="16" t="s">
        <v>233</v>
      </c>
      <c r="E149" s="16" t="s">
        <v>234</v>
      </c>
      <c r="F149" s="16">
        <v>1</v>
      </c>
      <c r="G149" s="19">
        <v>5</v>
      </c>
      <c r="H149" s="19">
        <f t="shared" si="30"/>
        <v>5</v>
      </c>
      <c r="I149" s="17"/>
      <c r="J149" s="20"/>
      <c r="K149" s="21" t="e">
        <f t="shared" si="38"/>
        <v>#DIV/0!</v>
      </c>
      <c r="L149" s="143"/>
      <c r="M149" s="139"/>
      <c r="N149" s="22">
        <f t="shared" si="39"/>
        <v>0</v>
      </c>
      <c r="O149" s="78" t="e">
        <f t="shared" si="40"/>
        <v>#DIV/0!</v>
      </c>
      <c r="P149" s="16" t="e">
        <f t="shared" si="41"/>
        <v>#DIV/0!</v>
      </c>
      <c r="Q149" s="20"/>
      <c r="R149" s="16">
        <v>1</v>
      </c>
      <c r="S149" s="117">
        <f t="shared" si="42"/>
        <v>0</v>
      </c>
      <c r="T149" s="24">
        <f t="shared" si="43"/>
        <v>0</v>
      </c>
      <c r="U149" s="24" t="e">
        <f t="shared" si="44"/>
        <v>#DIV/0!</v>
      </c>
      <c r="V149" s="24" t="e">
        <f t="shared" si="45"/>
        <v>#DIV/0!</v>
      </c>
    </row>
    <row r="150" spans="1:22" ht="30" customHeight="1">
      <c r="A150" s="16" t="s">
        <v>235</v>
      </c>
      <c r="B150" s="18" t="s">
        <v>236</v>
      </c>
      <c r="C150" s="53" t="s">
        <v>237</v>
      </c>
      <c r="D150" s="16" t="s">
        <v>238</v>
      </c>
      <c r="E150" s="16" t="s">
        <v>239</v>
      </c>
      <c r="F150" s="16">
        <v>1</v>
      </c>
      <c r="G150" s="19">
        <v>1020</v>
      </c>
      <c r="H150" s="19">
        <f t="shared" si="30"/>
        <v>1020</v>
      </c>
      <c r="I150" s="17"/>
      <c r="J150" s="20"/>
      <c r="K150" s="21" t="e">
        <f t="shared" si="38"/>
        <v>#DIV/0!</v>
      </c>
      <c r="L150" s="143"/>
      <c r="M150" s="139"/>
      <c r="N150" s="22">
        <f t="shared" si="39"/>
        <v>0</v>
      </c>
      <c r="O150" s="78" t="e">
        <f t="shared" si="40"/>
        <v>#DIV/0!</v>
      </c>
      <c r="P150" s="16" t="e">
        <f t="shared" si="41"/>
        <v>#DIV/0!</v>
      </c>
      <c r="Q150" s="20"/>
      <c r="R150" s="16">
        <v>300</v>
      </c>
      <c r="S150" s="117">
        <f t="shared" si="42"/>
        <v>0</v>
      </c>
      <c r="T150" s="24">
        <f t="shared" si="43"/>
        <v>0</v>
      </c>
      <c r="U150" s="24" t="e">
        <f t="shared" si="44"/>
        <v>#DIV/0!</v>
      </c>
      <c r="V150" s="24" t="e">
        <f t="shared" si="45"/>
        <v>#DIV/0!</v>
      </c>
    </row>
    <row r="151" spans="1:22" ht="30" customHeight="1">
      <c r="A151" s="16" t="s">
        <v>240</v>
      </c>
      <c r="B151" s="18" t="s">
        <v>232</v>
      </c>
      <c r="C151" s="53" t="s">
        <v>237</v>
      </c>
      <c r="D151" s="16" t="s">
        <v>241</v>
      </c>
      <c r="E151" s="16" t="s">
        <v>239</v>
      </c>
      <c r="F151" s="16">
        <v>1</v>
      </c>
      <c r="G151" s="19">
        <v>85</v>
      </c>
      <c r="H151" s="19">
        <f t="shared" si="30"/>
        <v>85</v>
      </c>
      <c r="I151" s="17"/>
      <c r="J151" s="20"/>
      <c r="K151" s="21" t="e">
        <f t="shared" si="38"/>
        <v>#DIV/0!</v>
      </c>
      <c r="L151" s="143"/>
      <c r="M151" s="139"/>
      <c r="N151" s="22">
        <f t="shared" si="39"/>
        <v>0</v>
      </c>
      <c r="O151" s="78" t="e">
        <f t="shared" si="40"/>
        <v>#DIV/0!</v>
      </c>
      <c r="P151" s="16" t="e">
        <f t="shared" si="41"/>
        <v>#DIV/0!</v>
      </c>
      <c r="Q151" s="20"/>
      <c r="R151" s="16">
        <v>25</v>
      </c>
      <c r="S151" s="117">
        <f t="shared" si="42"/>
        <v>0</v>
      </c>
      <c r="T151" s="24">
        <f t="shared" si="43"/>
        <v>0</v>
      </c>
      <c r="U151" s="24" t="e">
        <f t="shared" si="44"/>
        <v>#DIV/0!</v>
      </c>
      <c r="V151" s="24" t="e">
        <f t="shared" si="45"/>
        <v>#DIV/0!</v>
      </c>
    </row>
    <row r="152" spans="1:22" ht="30" customHeight="1">
      <c r="A152" s="16" t="s">
        <v>242</v>
      </c>
      <c r="B152" s="18" t="s">
        <v>243</v>
      </c>
      <c r="C152" s="53" t="s">
        <v>37</v>
      </c>
      <c r="D152" s="16" t="s">
        <v>65</v>
      </c>
      <c r="E152" s="16" t="s">
        <v>214</v>
      </c>
      <c r="F152" s="16">
        <v>28</v>
      </c>
      <c r="G152" s="19">
        <v>260</v>
      </c>
      <c r="H152" s="19">
        <f t="shared" si="30"/>
        <v>7280</v>
      </c>
      <c r="I152" s="17"/>
      <c r="J152" s="20"/>
      <c r="K152" s="21" t="e">
        <f t="shared" si="38"/>
        <v>#DIV/0!</v>
      </c>
      <c r="L152" s="143"/>
      <c r="M152" s="139"/>
      <c r="N152" s="22">
        <f t="shared" si="39"/>
        <v>0</v>
      </c>
      <c r="O152" s="78" t="e">
        <f t="shared" si="40"/>
        <v>#DIV/0!</v>
      </c>
      <c r="P152" s="16" t="e">
        <f t="shared" si="41"/>
        <v>#DIV/0!</v>
      </c>
      <c r="Q152" s="20"/>
      <c r="R152" s="16">
        <v>78</v>
      </c>
      <c r="S152" s="117">
        <f t="shared" si="42"/>
        <v>0</v>
      </c>
      <c r="T152" s="24">
        <f t="shared" si="43"/>
        <v>0</v>
      </c>
      <c r="U152" s="24" t="e">
        <f t="shared" si="44"/>
        <v>#DIV/0!</v>
      </c>
      <c r="V152" s="24" t="e">
        <f t="shared" si="45"/>
        <v>#DIV/0!</v>
      </c>
    </row>
    <row r="153" spans="1:22" ht="30" customHeight="1">
      <c r="A153" s="16" t="s">
        <v>244</v>
      </c>
      <c r="B153" s="18" t="s">
        <v>245</v>
      </c>
      <c r="C153" s="16" t="s">
        <v>37</v>
      </c>
      <c r="D153" s="16" t="s">
        <v>246</v>
      </c>
      <c r="E153" s="16" t="s">
        <v>230</v>
      </c>
      <c r="F153" s="16">
        <v>30</v>
      </c>
      <c r="G153" s="19">
        <v>70</v>
      </c>
      <c r="H153" s="19">
        <f t="shared" si="30"/>
        <v>2100</v>
      </c>
      <c r="I153" s="17"/>
      <c r="J153" s="20"/>
      <c r="K153" s="21" t="e">
        <f t="shared" si="38"/>
        <v>#DIV/0!</v>
      </c>
      <c r="L153" s="143"/>
      <c r="M153" s="139"/>
      <c r="N153" s="22">
        <f t="shared" si="39"/>
        <v>0</v>
      </c>
      <c r="O153" s="78" t="e">
        <f t="shared" si="40"/>
        <v>#DIV/0!</v>
      </c>
      <c r="P153" s="16" t="e">
        <f t="shared" si="41"/>
        <v>#DIV/0!</v>
      </c>
      <c r="Q153" s="20"/>
      <c r="R153" s="16">
        <v>20</v>
      </c>
      <c r="S153" s="117">
        <f t="shared" si="42"/>
        <v>0</v>
      </c>
      <c r="T153" s="24">
        <f t="shared" si="43"/>
        <v>0</v>
      </c>
      <c r="U153" s="24" t="e">
        <f t="shared" si="44"/>
        <v>#DIV/0!</v>
      </c>
      <c r="V153" s="24" t="e">
        <f t="shared" si="45"/>
        <v>#DIV/0!</v>
      </c>
    </row>
    <row r="154" spans="1:22" ht="30" customHeight="1">
      <c r="A154" s="16" t="s">
        <v>247</v>
      </c>
      <c r="B154" s="18" t="s">
        <v>245</v>
      </c>
      <c r="C154" s="53" t="s">
        <v>35</v>
      </c>
      <c r="D154" s="16" t="s">
        <v>177</v>
      </c>
      <c r="E154" s="16" t="s">
        <v>77</v>
      </c>
      <c r="F154" s="16">
        <v>30</v>
      </c>
      <c r="G154" s="19">
        <v>100</v>
      </c>
      <c r="H154" s="19">
        <f t="shared" si="30"/>
        <v>3000</v>
      </c>
      <c r="I154" s="17"/>
      <c r="J154" s="20"/>
      <c r="K154" s="21" t="e">
        <f t="shared" si="38"/>
        <v>#DIV/0!</v>
      </c>
      <c r="L154" s="143"/>
      <c r="M154" s="139"/>
      <c r="N154" s="22">
        <f t="shared" si="39"/>
        <v>0</v>
      </c>
      <c r="O154" s="78" t="e">
        <f t="shared" si="40"/>
        <v>#DIV/0!</v>
      </c>
      <c r="P154" s="16" t="e">
        <f t="shared" si="41"/>
        <v>#DIV/0!</v>
      </c>
      <c r="Q154" s="20"/>
      <c r="R154" s="16">
        <v>30</v>
      </c>
      <c r="S154" s="117">
        <f t="shared" si="42"/>
        <v>0</v>
      </c>
      <c r="T154" s="24">
        <f t="shared" si="43"/>
        <v>0</v>
      </c>
      <c r="U154" s="24" t="e">
        <f t="shared" si="44"/>
        <v>#DIV/0!</v>
      </c>
      <c r="V154" s="24" t="e">
        <f t="shared" si="45"/>
        <v>#DIV/0!</v>
      </c>
    </row>
    <row r="155" spans="1:22" ht="30" customHeight="1">
      <c r="A155" s="16" t="s">
        <v>248</v>
      </c>
      <c r="B155" s="18" t="s">
        <v>249</v>
      </c>
      <c r="C155" s="53" t="s">
        <v>63</v>
      </c>
      <c r="D155" s="16">
        <v>1E-3</v>
      </c>
      <c r="E155" s="16" t="s">
        <v>250</v>
      </c>
      <c r="F155" s="16">
        <v>1</v>
      </c>
      <c r="G155" s="19">
        <v>1</v>
      </c>
      <c r="H155" s="19">
        <f t="shared" si="30"/>
        <v>1</v>
      </c>
      <c r="I155" s="17"/>
      <c r="J155" s="20"/>
      <c r="K155" s="21" t="e">
        <f t="shared" si="38"/>
        <v>#DIV/0!</v>
      </c>
      <c r="L155" s="143"/>
      <c r="M155" s="139"/>
      <c r="N155" s="22">
        <f t="shared" si="39"/>
        <v>0</v>
      </c>
      <c r="O155" s="78" t="e">
        <f t="shared" si="40"/>
        <v>#DIV/0!</v>
      </c>
      <c r="P155" s="16" t="e">
        <f t="shared" si="41"/>
        <v>#DIV/0!</v>
      </c>
      <c r="Q155" s="20"/>
      <c r="R155" s="16">
        <v>1</v>
      </c>
      <c r="S155" s="117">
        <f t="shared" si="42"/>
        <v>0</v>
      </c>
      <c r="T155" s="24">
        <f t="shared" si="43"/>
        <v>0</v>
      </c>
      <c r="U155" s="24" t="e">
        <f t="shared" si="44"/>
        <v>#DIV/0!</v>
      </c>
      <c r="V155" s="24" t="e">
        <f t="shared" si="45"/>
        <v>#DIV/0!</v>
      </c>
    </row>
    <row r="156" spans="1:22" ht="53.25" customHeight="1">
      <c r="A156" s="16" t="s">
        <v>251</v>
      </c>
      <c r="B156" s="18" t="s">
        <v>252</v>
      </c>
      <c r="C156" s="53" t="s">
        <v>75</v>
      </c>
      <c r="D156" s="16" t="s">
        <v>97</v>
      </c>
      <c r="E156" s="16" t="s">
        <v>253</v>
      </c>
      <c r="F156" s="16">
        <v>1</v>
      </c>
      <c r="G156" s="19">
        <v>30</v>
      </c>
      <c r="H156" s="19">
        <f t="shared" si="30"/>
        <v>30</v>
      </c>
      <c r="I156" s="17"/>
      <c r="J156" s="20"/>
      <c r="K156" s="21" t="e">
        <f t="shared" si="38"/>
        <v>#DIV/0!</v>
      </c>
      <c r="L156" s="143"/>
      <c r="M156" s="139"/>
      <c r="N156" s="22">
        <f t="shared" si="39"/>
        <v>0</v>
      </c>
      <c r="O156" s="78" t="e">
        <f t="shared" si="40"/>
        <v>#DIV/0!</v>
      </c>
      <c r="P156" s="16" t="e">
        <f t="shared" si="41"/>
        <v>#DIV/0!</v>
      </c>
      <c r="Q156" s="20"/>
      <c r="R156" s="16">
        <v>9</v>
      </c>
      <c r="S156" s="117">
        <f t="shared" si="42"/>
        <v>0</v>
      </c>
      <c r="T156" s="24">
        <f t="shared" si="43"/>
        <v>0</v>
      </c>
      <c r="U156" s="24" t="e">
        <f t="shared" si="44"/>
        <v>#DIV/0!</v>
      </c>
      <c r="V156" s="24" t="e">
        <f t="shared" si="45"/>
        <v>#DIV/0!</v>
      </c>
    </row>
    <row r="157" spans="1:22" ht="30" customHeight="1">
      <c r="A157" s="16" t="s">
        <v>254</v>
      </c>
      <c r="B157" s="18" t="s">
        <v>255</v>
      </c>
      <c r="C157" s="53" t="s">
        <v>35</v>
      </c>
      <c r="D157" s="16" t="s">
        <v>36</v>
      </c>
      <c r="E157" s="16" t="s">
        <v>256</v>
      </c>
      <c r="F157" s="16">
        <v>20</v>
      </c>
      <c r="G157" s="19">
        <v>15</v>
      </c>
      <c r="H157" s="19">
        <f t="shared" si="30"/>
        <v>300</v>
      </c>
      <c r="I157" s="17"/>
      <c r="J157" s="20"/>
      <c r="K157" s="21" t="e">
        <f t="shared" si="38"/>
        <v>#DIV/0!</v>
      </c>
      <c r="L157" s="143"/>
      <c r="M157" s="139"/>
      <c r="N157" s="22">
        <f t="shared" si="39"/>
        <v>0</v>
      </c>
      <c r="O157" s="78" t="e">
        <f t="shared" si="40"/>
        <v>#DIV/0!</v>
      </c>
      <c r="P157" s="16" t="e">
        <f t="shared" si="41"/>
        <v>#DIV/0!</v>
      </c>
      <c r="Q157" s="20"/>
      <c r="R157" s="16">
        <v>4</v>
      </c>
      <c r="S157" s="117">
        <f t="shared" si="42"/>
        <v>0</v>
      </c>
      <c r="T157" s="24">
        <f t="shared" si="43"/>
        <v>0</v>
      </c>
      <c r="U157" s="24" t="e">
        <f t="shared" si="44"/>
        <v>#DIV/0!</v>
      </c>
      <c r="V157" s="24" t="e">
        <f t="shared" si="45"/>
        <v>#DIV/0!</v>
      </c>
    </row>
    <row r="158" spans="1:22" ht="30" customHeight="1">
      <c r="A158" s="16" t="s">
        <v>257</v>
      </c>
      <c r="B158" s="18" t="s">
        <v>255</v>
      </c>
      <c r="C158" s="53" t="s">
        <v>201</v>
      </c>
      <c r="D158" s="16" t="s">
        <v>202</v>
      </c>
      <c r="E158" s="16" t="s">
        <v>258</v>
      </c>
      <c r="F158" s="16">
        <v>1</v>
      </c>
      <c r="G158" s="19">
        <v>60</v>
      </c>
      <c r="H158" s="19">
        <f t="shared" si="30"/>
        <v>60</v>
      </c>
      <c r="I158" s="17"/>
      <c r="J158" s="20"/>
      <c r="K158" s="21" t="e">
        <f t="shared" si="38"/>
        <v>#DIV/0!</v>
      </c>
      <c r="L158" s="143"/>
      <c r="M158" s="139"/>
      <c r="N158" s="22">
        <f t="shared" si="39"/>
        <v>0</v>
      </c>
      <c r="O158" s="78" t="e">
        <f t="shared" si="40"/>
        <v>#DIV/0!</v>
      </c>
      <c r="P158" s="16" t="e">
        <f t="shared" si="41"/>
        <v>#DIV/0!</v>
      </c>
      <c r="Q158" s="20"/>
      <c r="R158" s="16">
        <v>18</v>
      </c>
      <c r="S158" s="117">
        <f t="shared" si="42"/>
        <v>0</v>
      </c>
      <c r="T158" s="24">
        <f t="shared" si="43"/>
        <v>0</v>
      </c>
      <c r="U158" s="24" t="e">
        <f t="shared" si="44"/>
        <v>#DIV/0!</v>
      </c>
      <c r="V158" s="24" t="e">
        <f t="shared" si="45"/>
        <v>#DIV/0!</v>
      </c>
    </row>
    <row r="159" spans="1:22" ht="30" customHeight="1">
      <c r="A159" s="16" t="s">
        <v>259</v>
      </c>
      <c r="B159" s="18" t="s">
        <v>260</v>
      </c>
      <c r="C159" s="53" t="s">
        <v>261</v>
      </c>
      <c r="D159" s="16" t="s">
        <v>262</v>
      </c>
      <c r="E159" s="16" t="s">
        <v>263</v>
      </c>
      <c r="F159" s="16">
        <v>1</v>
      </c>
      <c r="G159" s="19">
        <v>30</v>
      </c>
      <c r="H159" s="19">
        <f t="shared" si="30"/>
        <v>30</v>
      </c>
      <c r="I159" s="17"/>
      <c r="J159" s="20"/>
      <c r="K159" s="21" t="e">
        <f t="shared" si="38"/>
        <v>#DIV/0!</v>
      </c>
      <c r="L159" s="143"/>
      <c r="M159" s="139"/>
      <c r="N159" s="22">
        <f t="shared" si="39"/>
        <v>0</v>
      </c>
      <c r="O159" s="78" t="e">
        <f t="shared" si="40"/>
        <v>#DIV/0!</v>
      </c>
      <c r="P159" s="16" t="e">
        <f t="shared" si="41"/>
        <v>#DIV/0!</v>
      </c>
      <c r="Q159" s="20"/>
      <c r="R159" s="16">
        <v>9</v>
      </c>
      <c r="S159" s="117">
        <f t="shared" si="42"/>
        <v>0</v>
      </c>
      <c r="T159" s="24">
        <f t="shared" si="43"/>
        <v>0</v>
      </c>
      <c r="U159" s="24" t="e">
        <f t="shared" si="44"/>
        <v>#DIV/0!</v>
      </c>
      <c r="V159" s="24" t="e">
        <f t="shared" si="45"/>
        <v>#DIV/0!</v>
      </c>
    </row>
    <row r="160" spans="1:22" ht="30" customHeight="1">
      <c r="A160" s="16" t="s">
        <v>264</v>
      </c>
      <c r="B160" s="18" t="s">
        <v>260</v>
      </c>
      <c r="C160" s="53" t="s">
        <v>261</v>
      </c>
      <c r="D160" s="16" t="s">
        <v>262</v>
      </c>
      <c r="E160" s="16" t="s">
        <v>265</v>
      </c>
      <c r="F160" s="16">
        <v>1</v>
      </c>
      <c r="G160" s="19">
        <v>240</v>
      </c>
      <c r="H160" s="19">
        <f t="shared" si="30"/>
        <v>240</v>
      </c>
      <c r="I160" s="17"/>
      <c r="J160" s="20"/>
      <c r="K160" s="21" t="e">
        <f t="shared" si="38"/>
        <v>#DIV/0!</v>
      </c>
      <c r="L160" s="143"/>
      <c r="M160" s="139"/>
      <c r="N160" s="22">
        <f t="shared" si="39"/>
        <v>0</v>
      </c>
      <c r="O160" s="78" t="e">
        <f t="shared" si="40"/>
        <v>#DIV/0!</v>
      </c>
      <c r="P160" s="16" t="e">
        <f t="shared" si="41"/>
        <v>#DIV/0!</v>
      </c>
      <c r="Q160" s="20"/>
      <c r="R160" s="16">
        <v>70</v>
      </c>
      <c r="S160" s="117">
        <f t="shared" si="42"/>
        <v>0</v>
      </c>
      <c r="T160" s="24">
        <f t="shared" si="43"/>
        <v>0</v>
      </c>
      <c r="U160" s="24" t="e">
        <f t="shared" si="44"/>
        <v>#DIV/0!</v>
      </c>
      <c r="V160" s="24" t="e">
        <f t="shared" si="45"/>
        <v>#DIV/0!</v>
      </c>
    </row>
    <row r="161" spans="1:22" ht="30" customHeight="1">
      <c r="A161" s="16" t="s">
        <v>266</v>
      </c>
      <c r="B161" s="18" t="s">
        <v>267</v>
      </c>
      <c r="C161" s="53" t="s">
        <v>63</v>
      </c>
      <c r="D161" s="16" t="s">
        <v>268</v>
      </c>
      <c r="E161" s="16" t="s">
        <v>250</v>
      </c>
      <c r="F161" s="16">
        <v>1</v>
      </c>
      <c r="G161" s="19">
        <v>20</v>
      </c>
      <c r="H161" s="19">
        <f t="shared" si="30"/>
        <v>20</v>
      </c>
      <c r="I161" s="17"/>
      <c r="J161" s="20"/>
      <c r="K161" s="21" t="e">
        <f t="shared" si="38"/>
        <v>#DIV/0!</v>
      </c>
      <c r="L161" s="143"/>
      <c r="M161" s="139"/>
      <c r="N161" s="22">
        <f t="shared" si="39"/>
        <v>0</v>
      </c>
      <c r="O161" s="78" t="e">
        <f t="shared" si="40"/>
        <v>#DIV/0!</v>
      </c>
      <c r="P161" s="16" t="e">
        <f t="shared" si="41"/>
        <v>#DIV/0!</v>
      </c>
      <c r="Q161" s="20"/>
      <c r="R161" s="16">
        <v>6</v>
      </c>
      <c r="S161" s="117">
        <f t="shared" si="42"/>
        <v>0</v>
      </c>
      <c r="T161" s="24">
        <f t="shared" si="43"/>
        <v>0</v>
      </c>
      <c r="U161" s="24" t="e">
        <f t="shared" si="44"/>
        <v>#DIV/0!</v>
      </c>
      <c r="V161" s="24" t="e">
        <f t="shared" si="45"/>
        <v>#DIV/0!</v>
      </c>
    </row>
    <row r="162" spans="1:22" ht="30" customHeight="1">
      <c r="A162" s="16" t="s">
        <v>269</v>
      </c>
      <c r="B162" s="18" t="s">
        <v>270</v>
      </c>
      <c r="C162" s="53" t="s">
        <v>35</v>
      </c>
      <c r="D162" s="16" t="s">
        <v>271</v>
      </c>
      <c r="E162" s="16" t="s">
        <v>272</v>
      </c>
      <c r="F162" s="16">
        <v>60</v>
      </c>
      <c r="G162" s="19">
        <v>1</v>
      </c>
      <c r="H162" s="19">
        <f t="shared" ref="H162:H193" si="46">F162*G162</f>
        <v>60</v>
      </c>
      <c r="I162" s="17"/>
      <c r="J162" s="20"/>
      <c r="K162" s="21" t="e">
        <f t="shared" si="38"/>
        <v>#DIV/0!</v>
      </c>
      <c r="L162" s="143"/>
      <c r="M162" s="139"/>
      <c r="N162" s="22">
        <f t="shared" si="39"/>
        <v>0</v>
      </c>
      <c r="O162" s="78" t="e">
        <f t="shared" si="40"/>
        <v>#DIV/0!</v>
      </c>
      <c r="P162" s="16" t="e">
        <f t="shared" si="41"/>
        <v>#DIV/0!</v>
      </c>
      <c r="Q162" s="20"/>
      <c r="R162" s="16">
        <v>1</v>
      </c>
      <c r="S162" s="117">
        <f t="shared" si="42"/>
        <v>0</v>
      </c>
      <c r="T162" s="24">
        <f t="shared" si="43"/>
        <v>0</v>
      </c>
      <c r="U162" s="24" t="e">
        <f t="shared" si="44"/>
        <v>#DIV/0!</v>
      </c>
      <c r="V162" s="24" t="e">
        <f t="shared" si="45"/>
        <v>#DIV/0!</v>
      </c>
    </row>
    <row r="163" spans="1:22" ht="30" customHeight="1">
      <c r="A163" s="16" t="s">
        <v>273</v>
      </c>
      <c r="B163" s="18" t="s">
        <v>270</v>
      </c>
      <c r="C163" s="53" t="s">
        <v>35</v>
      </c>
      <c r="D163" s="16" t="s">
        <v>59</v>
      </c>
      <c r="E163" s="16" t="s">
        <v>272</v>
      </c>
      <c r="F163" s="16">
        <v>60</v>
      </c>
      <c r="G163" s="19">
        <v>1</v>
      </c>
      <c r="H163" s="19">
        <f t="shared" si="46"/>
        <v>60</v>
      </c>
      <c r="I163" s="17"/>
      <c r="J163" s="20"/>
      <c r="K163" s="21" t="e">
        <f t="shared" si="38"/>
        <v>#DIV/0!</v>
      </c>
      <c r="L163" s="143"/>
      <c r="M163" s="139"/>
      <c r="N163" s="22">
        <f t="shared" si="39"/>
        <v>0</v>
      </c>
      <c r="O163" s="78" t="e">
        <f t="shared" si="40"/>
        <v>#DIV/0!</v>
      </c>
      <c r="P163" s="16" t="e">
        <f t="shared" si="41"/>
        <v>#DIV/0!</v>
      </c>
      <c r="Q163" s="20"/>
      <c r="R163" s="16">
        <v>1</v>
      </c>
      <c r="S163" s="117">
        <f t="shared" si="42"/>
        <v>0</v>
      </c>
      <c r="T163" s="24">
        <f t="shared" si="43"/>
        <v>0</v>
      </c>
      <c r="U163" s="24" t="e">
        <f t="shared" si="44"/>
        <v>#DIV/0!</v>
      </c>
      <c r="V163" s="24" t="e">
        <f t="shared" si="45"/>
        <v>#DIV/0!</v>
      </c>
    </row>
    <row r="164" spans="1:22" ht="30" customHeight="1">
      <c r="A164" s="16" t="s">
        <v>274</v>
      </c>
      <c r="B164" s="18" t="s">
        <v>275</v>
      </c>
      <c r="C164" s="53" t="s">
        <v>35</v>
      </c>
      <c r="D164" s="16" t="s">
        <v>65</v>
      </c>
      <c r="E164" s="16" t="s">
        <v>256</v>
      </c>
      <c r="F164" s="16">
        <v>20</v>
      </c>
      <c r="G164" s="19">
        <v>10</v>
      </c>
      <c r="H164" s="19">
        <f t="shared" si="46"/>
        <v>200</v>
      </c>
      <c r="I164" s="17"/>
      <c r="J164" s="20"/>
      <c r="K164" s="21" t="e">
        <f t="shared" si="38"/>
        <v>#DIV/0!</v>
      </c>
      <c r="L164" s="143"/>
      <c r="M164" s="139"/>
      <c r="N164" s="22">
        <f t="shared" si="39"/>
        <v>0</v>
      </c>
      <c r="O164" s="78" t="e">
        <f t="shared" si="40"/>
        <v>#DIV/0!</v>
      </c>
      <c r="P164" s="16" t="e">
        <f t="shared" si="41"/>
        <v>#DIV/0!</v>
      </c>
      <c r="Q164" s="20"/>
      <c r="R164" s="16">
        <v>3</v>
      </c>
      <c r="S164" s="117">
        <f t="shared" si="42"/>
        <v>0</v>
      </c>
      <c r="T164" s="24">
        <f t="shared" si="43"/>
        <v>0</v>
      </c>
      <c r="U164" s="24" t="e">
        <f t="shared" si="44"/>
        <v>#DIV/0!</v>
      </c>
      <c r="V164" s="24" t="e">
        <f t="shared" si="45"/>
        <v>#DIV/0!</v>
      </c>
    </row>
    <row r="165" spans="1:22" ht="30" customHeight="1">
      <c r="A165" s="16" t="s">
        <v>276</v>
      </c>
      <c r="B165" s="18" t="s">
        <v>275</v>
      </c>
      <c r="C165" s="53" t="s">
        <v>35</v>
      </c>
      <c r="D165" s="16" t="s">
        <v>177</v>
      </c>
      <c r="E165" s="16" t="s">
        <v>256</v>
      </c>
      <c r="F165" s="16">
        <v>20</v>
      </c>
      <c r="G165" s="19">
        <v>40</v>
      </c>
      <c r="H165" s="19">
        <f t="shared" si="46"/>
        <v>800</v>
      </c>
      <c r="I165" s="17"/>
      <c r="J165" s="20"/>
      <c r="K165" s="21" t="e">
        <f t="shared" si="38"/>
        <v>#DIV/0!</v>
      </c>
      <c r="L165" s="143"/>
      <c r="M165" s="139"/>
      <c r="N165" s="22">
        <f t="shared" si="39"/>
        <v>0</v>
      </c>
      <c r="O165" s="78" t="e">
        <f t="shared" si="40"/>
        <v>#DIV/0!</v>
      </c>
      <c r="P165" s="16" t="e">
        <f t="shared" si="41"/>
        <v>#DIV/0!</v>
      </c>
      <c r="Q165" s="20"/>
      <c r="R165" s="16">
        <v>10</v>
      </c>
      <c r="S165" s="117">
        <f t="shared" si="42"/>
        <v>0</v>
      </c>
      <c r="T165" s="24">
        <f t="shared" si="43"/>
        <v>0</v>
      </c>
      <c r="U165" s="24" t="e">
        <f t="shared" si="44"/>
        <v>#DIV/0!</v>
      </c>
      <c r="V165" s="24" t="e">
        <f t="shared" si="45"/>
        <v>#DIV/0!</v>
      </c>
    </row>
    <row r="166" spans="1:22" ht="30" customHeight="1">
      <c r="A166" s="16" t="s">
        <v>277</v>
      </c>
      <c r="B166" s="18" t="s">
        <v>278</v>
      </c>
      <c r="C166" s="53" t="s">
        <v>201</v>
      </c>
      <c r="D166" s="16" t="s">
        <v>262</v>
      </c>
      <c r="E166" s="16" t="s">
        <v>279</v>
      </c>
      <c r="F166" s="16">
        <v>1</v>
      </c>
      <c r="G166" s="19">
        <v>810</v>
      </c>
      <c r="H166" s="19">
        <f t="shared" si="46"/>
        <v>810</v>
      </c>
      <c r="I166" s="17"/>
      <c r="J166" s="20"/>
      <c r="K166" s="21" t="e">
        <f t="shared" si="38"/>
        <v>#DIV/0!</v>
      </c>
      <c r="L166" s="143"/>
      <c r="M166" s="139"/>
      <c r="N166" s="22">
        <f t="shared" si="39"/>
        <v>0</v>
      </c>
      <c r="O166" s="78" t="e">
        <f t="shared" si="40"/>
        <v>#DIV/0!</v>
      </c>
      <c r="P166" s="16" t="e">
        <f t="shared" si="41"/>
        <v>#DIV/0!</v>
      </c>
      <c r="Q166" s="20"/>
      <c r="R166" s="16">
        <v>240</v>
      </c>
      <c r="S166" s="117">
        <f t="shared" si="42"/>
        <v>0</v>
      </c>
      <c r="T166" s="24">
        <f t="shared" si="43"/>
        <v>0</v>
      </c>
      <c r="U166" s="24" t="e">
        <f t="shared" si="44"/>
        <v>#DIV/0!</v>
      </c>
      <c r="V166" s="24" t="e">
        <f t="shared" si="45"/>
        <v>#DIV/0!</v>
      </c>
    </row>
    <row r="167" spans="1:22" ht="30" customHeight="1">
      <c r="A167" s="16" t="s">
        <v>280</v>
      </c>
      <c r="B167" s="18" t="s">
        <v>281</v>
      </c>
      <c r="C167" s="53" t="s">
        <v>75</v>
      </c>
      <c r="D167" s="16" t="s">
        <v>129</v>
      </c>
      <c r="E167" s="16" t="s">
        <v>282</v>
      </c>
      <c r="F167" s="16">
        <v>1</v>
      </c>
      <c r="G167" s="19">
        <v>110</v>
      </c>
      <c r="H167" s="19">
        <f t="shared" si="46"/>
        <v>110</v>
      </c>
      <c r="I167" s="17"/>
      <c r="J167" s="20"/>
      <c r="K167" s="21" t="e">
        <f t="shared" si="38"/>
        <v>#DIV/0!</v>
      </c>
      <c r="L167" s="143"/>
      <c r="M167" s="139"/>
      <c r="N167" s="22">
        <f t="shared" si="39"/>
        <v>0</v>
      </c>
      <c r="O167" s="78" t="e">
        <f t="shared" si="40"/>
        <v>#DIV/0!</v>
      </c>
      <c r="P167" s="16" t="e">
        <f t="shared" si="41"/>
        <v>#DIV/0!</v>
      </c>
      <c r="Q167" s="20"/>
      <c r="R167" s="16">
        <v>30</v>
      </c>
      <c r="S167" s="117">
        <f t="shared" si="42"/>
        <v>0</v>
      </c>
      <c r="T167" s="24">
        <f t="shared" si="43"/>
        <v>0</v>
      </c>
      <c r="U167" s="24" t="e">
        <f t="shared" si="44"/>
        <v>#DIV/0!</v>
      </c>
      <c r="V167" s="24" t="e">
        <f t="shared" si="45"/>
        <v>#DIV/0!</v>
      </c>
    </row>
    <row r="168" spans="1:22" ht="30" customHeight="1">
      <c r="A168" s="16" t="s">
        <v>283</v>
      </c>
      <c r="B168" s="18" t="s">
        <v>284</v>
      </c>
      <c r="C168" s="53" t="s">
        <v>75</v>
      </c>
      <c r="D168" s="16" t="s">
        <v>285</v>
      </c>
      <c r="E168" s="16" t="s">
        <v>286</v>
      </c>
      <c r="F168" s="16">
        <v>1</v>
      </c>
      <c r="G168" s="19">
        <v>2</v>
      </c>
      <c r="H168" s="19">
        <f t="shared" si="46"/>
        <v>2</v>
      </c>
      <c r="I168" s="17"/>
      <c r="J168" s="20"/>
      <c r="K168" s="21" t="e">
        <f t="shared" si="38"/>
        <v>#DIV/0!</v>
      </c>
      <c r="L168" s="143"/>
      <c r="M168" s="139"/>
      <c r="N168" s="22">
        <f t="shared" si="39"/>
        <v>0</v>
      </c>
      <c r="O168" s="78" t="e">
        <f t="shared" si="40"/>
        <v>#DIV/0!</v>
      </c>
      <c r="P168" s="16" t="e">
        <f t="shared" si="41"/>
        <v>#DIV/0!</v>
      </c>
      <c r="Q168" s="20"/>
      <c r="R168" s="16">
        <v>1</v>
      </c>
      <c r="S168" s="117">
        <f t="shared" si="42"/>
        <v>0</v>
      </c>
      <c r="T168" s="24">
        <f t="shared" si="43"/>
        <v>0</v>
      </c>
      <c r="U168" s="24" t="e">
        <f t="shared" si="44"/>
        <v>#DIV/0!</v>
      </c>
      <c r="V168" s="24" t="e">
        <f t="shared" si="45"/>
        <v>#DIV/0!</v>
      </c>
    </row>
    <row r="169" spans="1:22" ht="30" customHeight="1">
      <c r="A169" s="16" t="s">
        <v>287</v>
      </c>
      <c r="B169" s="18" t="s">
        <v>288</v>
      </c>
      <c r="C169" s="53" t="s">
        <v>201</v>
      </c>
      <c r="D169" s="16" t="s">
        <v>289</v>
      </c>
      <c r="E169" s="16" t="s">
        <v>290</v>
      </c>
      <c r="F169" s="16">
        <v>1</v>
      </c>
      <c r="G169" s="19">
        <v>70</v>
      </c>
      <c r="H169" s="19">
        <f t="shared" si="46"/>
        <v>70</v>
      </c>
      <c r="I169" s="17"/>
      <c r="J169" s="20"/>
      <c r="K169" s="21" t="e">
        <f t="shared" si="38"/>
        <v>#DIV/0!</v>
      </c>
      <c r="L169" s="143"/>
      <c r="M169" s="139"/>
      <c r="N169" s="22">
        <f t="shared" si="39"/>
        <v>0</v>
      </c>
      <c r="O169" s="78" t="e">
        <f t="shared" si="40"/>
        <v>#DIV/0!</v>
      </c>
      <c r="P169" s="16" t="e">
        <f t="shared" si="41"/>
        <v>#DIV/0!</v>
      </c>
      <c r="Q169" s="20"/>
      <c r="R169" s="16">
        <v>20</v>
      </c>
      <c r="S169" s="117">
        <f t="shared" si="42"/>
        <v>0</v>
      </c>
      <c r="T169" s="24">
        <f t="shared" si="43"/>
        <v>0</v>
      </c>
      <c r="U169" s="24" t="e">
        <f t="shared" si="44"/>
        <v>#DIV/0!</v>
      </c>
      <c r="V169" s="24" t="e">
        <f t="shared" si="45"/>
        <v>#DIV/0!</v>
      </c>
    </row>
    <row r="170" spans="1:22" ht="30" customHeight="1">
      <c r="A170" s="16" t="s">
        <v>291</v>
      </c>
      <c r="B170" s="18" t="s">
        <v>288</v>
      </c>
      <c r="C170" s="53" t="s">
        <v>90</v>
      </c>
      <c r="D170" s="16" t="s">
        <v>289</v>
      </c>
      <c r="E170" s="16" t="s">
        <v>292</v>
      </c>
      <c r="F170" s="16">
        <v>1</v>
      </c>
      <c r="G170" s="19">
        <v>430</v>
      </c>
      <c r="H170" s="19">
        <f t="shared" si="46"/>
        <v>430</v>
      </c>
      <c r="I170" s="17"/>
      <c r="J170" s="20"/>
      <c r="K170" s="21" t="e">
        <f t="shared" si="38"/>
        <v>#DIV/0!</v>
      </c>
      <c r="L170" s="143"/>
      <c r="M170" s="139"/>
      <c r="N170" s="22">
        <f t="shared" si="39"/>
        <v>0</v>
      </c>
      <c r="O170" s="78" t="e">
        <f t="shared" si="40"/>
        <v>#DIV/0!</v>
      </c>
      <c r="P170" s="16" t="e">
        <f t="shared" si="41"/>
        <v>#DIV/0!</v>
      </c>
      <c r="Q170" s="20"/>
      <c r="R170" s="16">
        <v>120</v>
      </c>
      <c r="S170" s="117">
        <f t="shared" si="42"/>
        <v>0</v>
      </c>
      <c r="T170" s="24">
        <f t="shared" si="43"/>
        <v>0</v>
      </c>
      <c r="U170" s="24" t="e">
        <f t="shared" si="44"/>
        <v>#DIV/0!</v>
      </c>
      <c r="V170" s="24" t="e">
        <f t="shared" si="45"/>
        <v>#DIV/0!</v>
      </c>
    </row>
    <row r="171" spans="1:22" ht="30" customHeight="1">
      <c r="A171" s="16" t="s">
        <v>293</v>
      </c>
      <c r="B171" s="18" t="s">
        <v>294</v>
      </c>
      <c r="C171" s="16" t="s">
        <v>161</v>
      </c>
      <c r="D171" s="16" t="s">
        <v>295</v>
      </c>
      <c r="E171" s="16" t="s">
        <v>296</v>
      </c>
      <c r="F171" s="16">
        <v>1</v>
      </c>
      <c r="G171" s="19">
        <v>18</v>
      </c>
      <c r="H171" s="19">
        <f t="shared" si="46"/>
        <v>18</v>
      </c>
      <c r="I171" s="17"/>
      <c r="J171" s="20"/>
      <c r="K171" s="21" t="e">
        <f t="shared" si="38"/>
        <v>#DIV/0!</v>
      </c>
      <c r="L171" s="143"/>
      <c r="M171" s="139"/>
      <c r="N171" s="22">
        <f t="shared" si="39"/>
        <v>0</v>
      </c>
      <c r="O171" s="78" t="e">
        <f t="shared" si="40"/>
        <v>#DIV/0!</v>
      </c>
      <c r="P171" s="16" t="e">
        <f t="shared" si="41"/>
        <v>#DIV/0!</v>
      </c>
      <c r="Q171" s="20"/>
      <c r="R171" s="16">
        <v>5</v>
      </c>
      <c r="S171" s="117">
        <f t="shared" si="42"/>
        <v>0</v>
      </c>
      <c r="T171" s="24">
        <f t="shared" si="43"/>
        <v>0</v>
      </c>
      <c r="U171" s="24" t="e">
        <f t="shared" si="44"/>
        <v>#DIV/0!</v>
      </c>
      <c r="V171" s="24" t="e">
        <f t="shared" si="45"/>
        <v>#DIV/0!</v>
      </c>
    </row>
    <row r="172" spans="1:22" ht="30" customHeight="1">
      <c r="A172" s="16" t="s">
        <v>297</v>
      </c>
      <c r="B172" s="18" t="s">
        <v>298</v>
      </c>
      <c r="C172" s="53" t="s">
        <v>90</v>
      </c>
      <c r="D172" s="16" t="s">
        <v>299</v>
      </c>
      <c r="E172" s="16" t="s">
        <v>300</v>
      </c>
      <c r="F172" s="16">
        <v>1</v>
      </c>
      <c r="G172" s="19">
        <v>20</v>
      </c>
      <c r="H172" s="19">
        <f t="shared" si="46"/>
        <v>20</v>
      </c>
      <c r="I172" s="17"/>
      <c r="J172" s="20"/>
      <c r="K172" s="21" t="e">
        <f t="shared" si="38"/>
        <v>#DIV/0!</v>
      </c>
      <c r="L172" s="143"/>
      <c r="M172" s="139"/>
      <c r="N172" s="22">
        <f t="shared" si="39"/>
        <v>0</v>
      </c>
      <c r="O172" s="78" t="e">
        <f t="shared" si="40"/>
        <v>#DIV/0!</v>
      </c>
      <c r="P172" s="16" t="e">
        <f t="shared" si="41"/>
        <v>#DIV/0!</v>
      </c>
      <c r="Q172" s="20"/>
      <c r="R172" s="16">
        <v>6</v>
      </c>
      <c r="S172" s="117">
        <f t="shared" si="42"/>
        <v>0</v>
      </c>
      <c r="T172" s="24">
        <f t="shared" si="43"/>
        <v>0</v>
      </c>
      <c r="U172" s="24" t="e">
        <f t="shared" si="44"/>
        <v>#DIV/0!</v>
      </c>
      <c r="V172" s="24" t="e">
        <f t="shared" si="45"/>
        <v>#DIV/0!</v>
      </c>
    </row>
    <row r="173" spans="1:22" ht="30" customHeight="1">
      <c r="A173" s="16" t="s">
        <v>301</v>
      </c>
      <c r="B173" s="18" t="s">
        <v>302</v>
      </c>
      <c r="C173" s="53" t="s">
        <v>90</v>
      </c>
      <c r="D173" s="16" t="s">
        <v>299</v>
      </c>
      <c r="E173" s="16" t="s">
        <v>203</v>
      </c>
      <c r="F173" s="16">
        <v>1</v>
      </c>
      <c r="G173" s="19">
        <v>4</v>
      </c>
      <c r="H173" s="19">
        <f t="shared" si="46"/>
        <v>4</v>
      </c>
      <c r="I173" s="17"/>
      <c r="J173" s="20"/>
      <c r="K173" s="21" t="e">
        <f t="shared" si="38"/>
        <v>#DIV/0!</v>
      </c>
      <c r="L173" s="143"/>
      <c r="M173" s="139"/>
      <c r="N173" s="22">
        <f t="shared" si="39"/>
        <v>0</v>
      </c>
      <c r="O173" s="78" t="e">
        <f t="shared" si="40"/>
        <v>#DIV/0!</v>
      </c>
      <c r="P173" s="16" t="e">
        <f t="shared" si="41"/>
        <v>#DIV/0!</v>
      </c>
      <c r="Q173" s="20"/>
      <c r="R173" s="16">
        <v>1</v>
      </c>
      <c r="S173" s="117">
        <f t="shared" si="42"/>
        <v>0</v>
      </c>
      <c r="T173" s="24">
        <f t="shared" si="43"/>
        <v>0</v>
      </c>
      <c r="U173" s="24" t="e">
        <f t="shared" si="44"/>
        <v>#DIV/0!</v>
      </c>
      <c r="V173" s="24" t="e">
        <f t="shared" si="45"/>
        <v>#DIV/0!</v>
      </c>
    </row>
    <row r="174" spans="1:22" ht="30" customHeight="1">
      <c r="A174" s="16" t="s">
        <v>303</v>
      </c>
      <c r="B174" s="18" t="s">
        <v>304</v>
      </c>
      <c r="C174" s="53" t="s">
        <v>189</v>
      </c>
      <c r="D174" s="16" t="s">
        <v>305</v>
      </c>
      <c r="E174" s="16" t="s">
        <v>190</v>
      </c>
      <c r="F174" s="16">
        <v>10</v>
      </c>
      <c r="G174" s="19">
        <v>200</v>
      </c>
      <c r="H174" s="19">
        <f t="shared" si="46"/>
        <v>2000</v>
      </c>
      <c r="I174" s="17"/>
      <c r="J174" s="20"/>
      <c r="K174" s="21" t="e">
        <f t="shared" si="38"/>
        <v>#DIV/0!</v>
      </c>
      <c r="L174" s="143"/>
      <c r="M174" s="139"/>
      <c r="N174" s="22">
        <f t="shared" si="39"/>
        <v>0</v>
      </c>
      <c r="O174" s="78" t="e">
        <f t="shared" si="40"/>
        <v>#DIV/0!</v>
      </c>
      <c r="P174" s="16" t="e">
        <f t="shared" si="41"/>
        <v>#DIV/0!</v>
      </c>
      <c r="Q174" s="20"/>
      <c r="R174" s="16">
        <v>60</v>
      </c>
      <c r="S174" s="117">
        <f t="shared" si="42"/>
        <v>0</v>
      </c>
      <c r="T174" s="24">
        <f t="shared" si="43"/>
        <v>0</v>
      </c>
      <c r="U174" s="24" t="e">
        <f t="shared" si="44"/>
        <v>#DIV/0!</v>
      </c>
      <c r="V174" s="24" t="e">
        <f t="shared" si="45"/>
        <v>#DIV/0!</v>
      </c>
    </row>
    <row r="175" spans="1:22" ht="45" customHeight="1">
      <c r="A175" s="16" t="s">
        <v>306</v>
      </c>
      <c r="B175" s="18" t="s">
        <v>307</v>
      </c>
      <c r="C175" s="53" t="s">
        <v>35</v>
      </c>
      <c r="D175" s="16" t="s">
        <v>308</v>
      </c>
      <c r="E175" s="16" t="s">
        <v>197</v>
      </c>
      <c r="F175" s="16">
        <v>50</v>
      </c>
      <c r="G175" s="19">
        <v>35</v>
      </c>
      <c r="H175" s="19">
        <f t="shared" si="46"/>
        <v>1750</v>
      </c>
      <c r="I175" s="17"/>
      <c r="J175" s="20"/>
      <c r="K175" s="21" t="e">
        <f t="shared" si="38"/>
        <v>#DIV/0!</v>
      </c>
      <c r="L175" s="143"/>
      <c r="M175" s="139"/>
      <c r="N175" s="22">
        <f t="shared" si="39"/>
        <v>0</v>
      </c>
      <c r="O175" s="78" t="e">
        <f t="shared" si="40"/>
        <v>#DIV/0!</v>
      </c>
      <c r="P175" s="16" t="e">
        <f t="shared" si="41"/>
        <v>#DIV/0!</v>
      </c>
      <c r="Q175" s="20"/>
      <c r="R175" s="16">
        <v>10</v>
      </c>
      <c r="S175" s="117">
        <f t="shared" si="42"/>
        <v>0</v>
      </c>
      <c r="T175" s="24">
        <f t="shared" si="43"/>
        <v>0</v>
      </c>
      <c r="U175" s="24" t="e">
        <f t="shared" si="44"/>
        <v>#DIV/0!</v>
      </c>
      <c r="V175" s="24" t="e">
        <f t="shared" si="45"/>
        <v>#DIV/0!</v>
      </c>
    </row>
    <row r="176" spans="1:22" ht="30" customHeight="1">
      <c r="A176" s="16" t="s">
        <v>309</v>
      </c>
      <c r="B176" s="18" t="s">
        <v>310</v>
      </c>
      <c r="C176" s="53" t="s">
        <v>78</v>
      </c>
      <c r="D176" s="16" t="s">
        <v>638</v>
      </c>
      <c r="E176" s="16" t="s">
        <v>311</v>
      </c>
      <c r="F176" s="16">
        <v>1</v>
      </c>
      <c r="G176" s="19">
        <v>1130</v>
      </c>
      <c r="H176" s="19">
        <f t="shared" si="46"/>
        <v>1130</v>
      </c>
      <c r="I176" s="17"/>
      <c r="J176" s="20"/>
      <c r="K176" s="21" t="e">
        <f t="shared" si="38"/>
        <v>#DIV/0!</v>
      </c>
      <c r="L176" s="143"/>
      <c r="M176" s="139"/>
      <c r="N176" s="22">
        <f t="shared" si="39"/>
        <v>0</v>
      </c>
      <c r="O176" s="78" t="e">
        <f t="shared" si="40"/>
        <v>#DIV/0!</v>
      </c>
      <c r="P176" s="16" t="e">
        <f t="shared" si="41"/>
        <v>#DIV/0!</v>
      </c>
      <c r="Q176" s="20"/>
      <c r="R176" s="16">
        <v>330</v>
      </c>
      <c r="S176" s="117">
        <f t="shared" si="42"/>
        <v>0</v>
      </c>
      <c r="T176" s="24">
        <f t="shared" si="43"/>
        <v>0</v>
      </c>
      <c r="U176" s="24" t="e">
        <f t="shared" si="44"/>
        <v>#DIV/0!</v>
      </c>
      <c r="V176" s="24" t="e">
        <f t="shared" si="45"/>
        <v>#DIV/0!</v>
      </c>
    </row>
    <row r="177" spans="1:22" ht="58.5" customHeight="1">
      <c r="A177" s="16" t="s">
        <v>312</v>
      </c>
      <c r="B177" s="54" t="s">
        <v>313</v>
      </c>
      <c r="C177" s="53" t="s">
        <v>35</v>
      </c>
      <c r="D177" s="16"/>
      <c r="E177" s="16" t="s">
        <v>314</v>
      </c>
      <c r="F177" s="16">
        <v>75</v>
      </c>
      <c r="G177" s="19">
        <v>45</v>
      </c>
      <c r="H177" s="19">
        <f t="shared" si="46"/>
        <v>3375</v>
      </c>
      <c r="I177" s="17"/>
      <c r="J177" s="20"/>
      <c r="K177" s="21" t="e">
        <f t="shared" si="38"/>
        <v>#DIV/0!</v>
      </c>
      <c r="L177" s="143"/>
      <c r="M177" s="139"/>
      <c r="N177" s="22">
        <f t="shared" si="39"/>
        <v>0</v>
      </c>
      <c r="O177" s="78" t="e">
        <f t="shared" si="40"/>
        <v>#DIV/0!</v>
      </c>
      <c r="P177" s="16" t="e">
        <f t="shared" si="41"/>
        <v>#DIV/0!</v>
      </c>
      <c r="Q177" s="20"/>
      <c r="R177" s="16">
        <v>13</v>
      </c>
      <c r="S177" s="117">
        <f t="shared" si="42"/>
        <v>0</v>
      </c>
      <c r="T177" s="24">
        <f t="shared" si="43"/>
        <v>0</v>
      </c>
      <c r="U177" s="24" t="e">
        <f t="shared" si="44"/>
        <v>#DIV/0!</v>
      </c>
      <c r="V177" s="24" t="e">
        <f t="shared" si="45"/>
        <v>#DIV/0!</v>
      </c>
    </row>
    <row r="178" spans="1:22" ht="30" customHeight="1">
      <c r="A178" s="16" t="s">
        <v>315</v>
      </c>
      <c r="B178" s="18" t="s">
        <v>316</v>
      </c>
      <c r="C178" s="53" t="s">
        <v>317</v>
      </c>
      <c r="D178" s="16" t="s">
        <v>97</v>
      </c>
      <c r="E178" s="16" t="s">
        <v>318</v>
      </c>
      <c r="F178" s="16">
        <v>1</v>
      </c>
      <c r="G178" s="19">
        <v>1</v>
      </c>
      <c r="H178" s="19">
        <f t="shared" si="46"/>
        <v>1</v>
      </c>
      <c r="I178" s="17"/>
      <c r="J178" s="20"/>
      <c r="K178" s="21" t="e">
        <f t="shared" si="38"/>
        <v>#DIV/0!</v>
      </c>
      <c r="L178" s="143"/>
      <c r="M178" s="139"/>
      <c r="N178" s="22">
        <f t="shared" si="39"/>
        <v>0</v>
      </c>
      <c r="O178" s="78" t="e">
        <f t="shared" si="40"/>
        <v>#DIV/0!</v>
      </c>
      <c r="P178" s="16" t="e">
        <f t="shared" si="41"/>
        <v>#DIV/0!</v>
      </c>
      <c r="Q178" s="20"/>
      <c r="R178" s="16">
        <v>1</v>
      </c>
      <c r="S178" s="117">
        <f t="shared" si="42"/>
        <v>0</v>
      </c>
      <c r="T178" s="24">
        <f t="shared" si="43"/>
        <v>0</v>
      </c>
      <c r="U178" s="24" t="e">
        <f t="shared" si="44"/>
        <v>#DIV/0!</v>
      </c>
      <c r="V178" s="24" t="e">
        <f t="shared" si="45"/>
        <v>#DIV/0!</v>
      </c>
    </row>
    <row r="179" spans="1:22" ht="30" customHeight="1">
      <c r="A179" s="16" t="s">
        <v>319</v>
      </c>
      <c r="B179" s="18" t="s">
        <v>320</v>
      </c>
      <c r="C179" s="53" t="s">
        <v>35</v>
      </c>
      <c r="D179" s="16" t="s">
        <v>321</v>
      </c>
      <c r="E179" s="16" t="s">
        <v>197</v>
      </c>
      <c r="F179" s="16">
        <v>50</v>
      </c>
      <c r="G179" s="19">
        <v>30</v>
      </c>
      <c r="H179" s="19">
        <f t="shared" si="46"/>
        <v>1500</v>
      </c>
      <c r="I179" s="17"/>
      <c r="J179" s="20"/>
      <c r="K179" s="21" t="e">
        <f t="shared" si="38"/>
        <v>#DIV/0!</v>
      </c>
      <c r="L179" s="143"/>
      <c r="M179" s="139"/>
      <c r="N179" s="22">
        <f t="shared" si="39"/>
        <v>0</v>
      </c>
      <c r="O179" s="78" t="e">
        <f t="shared" si="40"/>
        <v>#DIV/0!</v>
      </c>
      <c r="P179" s="16" t="e">
        <f t="shared" si="41"/>
        <v>#DIV/0!</v>
      </c>
      <c r="Q179" s="20"/>
      <c r="R179" s="16">
        <v>9</v>
      </c>
      <c r="S179" s="117">
        <f t="shared" si="42"/>
        <v>0</v>
      </c>
      <c r="T179" s="24">
        <f t="shared" si="43"/>
        <v>0</v>
      </c>
      <c r="U179" s="24" t="e">
        <f t="shared" si="44"/>
        <v>#DIV/0!</v>
      </c>
      <c r="V179" s="24" t="e">
        <f t="shared" si="45"/>
        <v>#DIV/0!</v>
      </c>
    </row>
    <row r="180" spans="1:22" ht="50.1" customHeight="1">
      <c r="A180" s="16" t="s">
        <v>322</v>
      </c>
      <c r="B180" s="18" t="s">
        <v>323</v>
      </c>
      <c r="C180" s="53" t="s">
        <v>324</v>
      </c>
      <c r="D180" s="16" t="s">
        <v>325</v>
      </c>
      <c r="E180" s="16" t="s">
        <v>326</v>
      </c>
      <c r="F180" s="16">
        <v>20</v>
      </c>
      <c r="G180" s="19">
        <v>1530</v>
      </c>
      <c r="H180" s="19">
        <f t="shared" si="46"/>
        <v>30600</v>
      </c>
      <c r="I180" s="17"/>
      <c r="J180" s="20"/>
      <c r="K180" s="21" t="e">
        <f t="shared" si="38"/>
        <v>#DIV/0!</v>
      </c>
      <c r="L180" s="143"/>
      <c r="M180" s="139"/>
      <c r="N180" s="22">
        <f t="shared" si="39"/>
        <v>0</v>
      </c>
      <c r="O180" s="78" t="e">
        <f t="shared" si="40"/>
        <v>#DIV/0!</v>
      </c>
      <c r="P180" s="16" t="e">
        <f t="shared" si="41"/>
        <v>#DIV/0!</v>
      </c>
      <c r="Q180" s="20"/>
      <c r="R180" s="16">
        <v>450</v>
      </c>
      <c r="S180" s="117">
        <f t="shared" si="42"/>
        <v>0</v>
      </c>
      <c r="T180" s="24">
        <f t="shared" si="43"/>
        <v>0</v>
      </c>
      <c r="U180" s="24" t="e">
        <f t="shared" si="44"/>
        <v>#DIV/0!</v>
      </c>
      <c r="V180" s="24" t="e">
        <f t="shared" si="45"/>
        <v>#DIV/0!</v>
      </c>
    </row>
    <row r="181" spans="1:22" ht="30" customHeight="1">
      <c r="A181" s="16" t="s">
        <v>327</v>
      </c>
      <c r="B181" s="54" t="s">
        <v>328</v>
      </c>
      <c r="C181" s="55" t="s">
        <v>35</v>
      </c>
      <c r="D181" s="56" t="s">
        <v>38</v>
      </c>
      <c r="E181" s="56" t="s">
        <v>329</v>
      </c>
      <c r="F181" s="56">
        <v>100</v>
      </c>
      <c r="G181" s="19">
        <v>110</v>
      </c>
      <c r="H181" s="19">
        <f t="shared" si="46"/>
        <v>11000</v>
      </c>
      <c r="I181" s="17"/>
      <c r="J181" s="20"/>
      <c r="K181" s="21" t="e">
        <f t="shared" si="38"/>
        <v>#DIV/0!</v>
      </c>
      <c r="L181" s="143"/>
      <c r="M181" s="139"/>
      <c r="N181" s="22">
        <f t="shared" si="39"/>
        <v>0</v>
      </c>
      <c r="O181" s="78" t="e">
        <f t="shared" si="40"/>
        <v>#DIV/0!</v>
      </c>
      <c r="P181" s="16" t="e">
        <f t="shared" si="41"/>
        <v>#DIV/0!</v>
      </c>
      <c r="Q181" s="20"/>
      <c r="R181" s="16">
        <v>30</v>
      </c>
      <c r="S181" s="117">
        <f t="shared" si="42"/>
        <v>0</v>
      </c>
      <c r="T181" s="24">
        <f t="shared" si="43"/>
        <v>0</v>
      </c>
      <c r="U181" s="24" t="e">
        <f t="shared" si="44"/>
        <v>#DIV/0!</v>
      </c>
      <c r="V181" s="24" t="e">
        <f t="shared" si="45"/>
        <v>#DIV/0!</v>
      </c>
    </row>
    <row r="182" spans="1:22" ht="54" customHeight="1">
      <c r="A182" s="16" t="s">
        <v>330</v>
      </c>
      <c r="B182" s="18" t="s">
        <v>331</v>
      </c>
      <c r="C182" s="16" t="s">
        <v>332</v>
      </c>
      <c r="D182" s="16" t="s">
        <v>333</v>
      </c>
      <c r="E182" s="16" t="s">
        <v>334</v>
      </c>
      <c r="F182" s="16">
        <v>50</v>
      </c>
      <c r="G182" s="19">
        <v>30</v>
      </c>
      <c r="H182" s="19">
        <f t="shared" si="46"/>
        <v>1500</v>
      </c>
      <c r="I182" s="17"/>
      <c r="J182" s="20"/>
      <c r="K182" s="21" t="e">
        <f t="shared" si="38"/>
        <v>#DIV/0!</v>
      </c>
      <c r="L182" s="143"/>
      <c r="M182" s="139"/>
      <c r="N182" s="22">
        <f t="shared" si="39"/>
        <v>0</v>
      </c>
      <c r="O182" s="78" t="e">
        <f t="shared" si="40"/>
        <v>#DIV/0!</v>
      </c>
      <c r="P182" s="16" t="e">
        <f t="shared" si="41"/>
        <v>#DIV/0!</v>
      </c>
      <c r="Q182" s="20"/>
      <c r="R182" s="16">
        <v>9</v>
      </c>
      <c r="S182" s="117">
        <f t="shared" si="42"/>
        <v>0</v>
      </c>
      <c r="T182" s="24">
        <f t="shared" si="43"/>
        <v>0</v>
      </c>
      <c r="U182" s="24" t="e">
        <f t="shared" si="44"/>
        <v>#DIV/0!</v>
      </c>
      <c r="V182" s="24" t="e">
        <f t="shared" si="45"/>
        <v>#DIV/0!</v>
      </c>
    </row>
    <row r="183" spans="1:22" ht="30" customHeight="1">
      <c r="A183" s="16" t="s">
        <v>335</v>
      </c>
      <c r="B183" s="18" t="s">
        <v>336</v>
      </c>
      <c r="C183" s="53" t="s">
        <v>337</v>
      </c>
      <c r="D183" s="16" t="s">
        <v>64</v>
      </c>
      <c r="E183" s="16" t="s">
        <v>338</v>
      </c>
      <c r="F183" s="16">
        <v>100</v>
      </c>
      <c r="G183" s="19">
        <v>150</v>
      </c>
      <c r="H183" s="19">
        <f t="shared" si="46"/>
        <v>15000</v>
      </c>
      <c r="I183" s="17"/>
      <c r="J183" s="20"/>
      <c r="K183" s="21" t="e">
        <f t="shared" si="38"/>
        <v>#DIV/0!</v>
      </c>
      <c r="L183" s="143"/>
      <c r="M183" s="139"/>
      <c r="N183" s="22">
        <f t="shared" si="39"/>
        <v>0</v>
      </c>
      <c r="O183" s="78" t="e">
        <f t="shared" si="40"/>
        <v>#DIV/0!</v>
      </c>
      <c r="P183" s="16" t="e">
        <f t="shared" si="41"/>
        <v>#DIV/0!</v>
      </c>
      <c r="Q183" s="20"/>
      <c r="R183" s="16">
        <v>45</v>
      </c>
      <c r="S183" s="117">
        <f t="shared" si="42"/>
        <v>0</v>
      </c>
      <c r="T183" s="24">
        <f t="shared" si="43"/>
        <v>0</v>
      </c>
      <c r="U183" s="24" t="e">
        <f t="shared" si="44"/>
        <v>#DIV/0!</v>
      </c>
      <c r="V183" s="24" t="e">
        <f t="shared" si="45"/>
        <v>#DIV/0!</v>
      </c>
    </row>
    <row r="184" spans="1:22" ht="30" customHeight="1">
      <c r="A184" s="16" t="s">
        <v>339</v>
      </c>
      <c r="B184" s="18" t="s">
        <v>340</v>
      </c>
      <c r="C184" s="53" t="s">
        <v>30</v>
      </c>
      <c r="D184" s="16" t="s">
        <v>341</v>
      </c>
      <c r="E184" s="16" t="s">
        <v>342</v>
      </c>
      <c r="F184" s="16">
        <v>10</v>
      </c>
      <c r="G184" s="19">
        <v>30</v>
      </c>
      <c r="H184" s="19">
        <f t="shared" si="46"/>
        <v>300</v>
      </c>
      <c r="I184" s="17"/>
      <c r="J184" s="20"/>
      <c r="K184" s="21" t="e">
        <f t="shared" si="38"/>
        <v>#DIV/0!</v>
      </c>
      <c r="L184" s="143"/>
      <c r="M184" s="139"/>
      <c r="N184" s="22">
        <f t="shared" si="39"/>
        <v>0</v>
      </c>
      <c r="O184" s="78" t="e">
        <f t="shared" si="40"/>
        <v>#DIV/0!</v>
      </c>
      <c r="P184" s="16" t="e">
        <f t="shared" si="41"/>
        <v>#DIV/0!</v>
      </c>
      <c r="Q184" s="20"/>
      <c r="R184" s="16">
        <v>9</v>
      </c>
      <c r="S184" s="117">
        <f t="shared" si="42"/>
        <v>0</v>
      </c>
      <c r="T184" s="24">
        <f t="shared" si="43"/>
        <v>0</v>
      </c>
      <c r="U184" s="24" t="e">
        <f t="shared" si="44"/>
        <v>#DIV/0!</v>
      </c>
      <c r="V184" s="24" t="e">
        <f t="shared" si="45"/>
        <v>#DIV/0!</v>
      </c>
    </row>
    <row r="185" spans="1:22" ht="30" customHeight="1">
      <c r="A185" s="16" t="s">
        <v>343</v>
      </c>
      <c r="B185" s="18" t="s">
        <v>340</v>
      </c>
      <c r="C185" s="53" t="s">
        <v>70</v>
      </c>
      <c r="D185" s="16" t="s">
        <v>344</v>
      </c>
      <c r="E185" s="16" t="s">
        <v>197</v>
      </c>
      <c r="F185" s="16">
        <v>50</v>
      </c>
      <c r="G185" s="19">
        <v>50</v>
      </c>
      <c r="H185" s="19">
        <f t="shared" si="46"/>
        <v>2500</v>
      </c>
      <c r="I185" s="17"/>
      <c r="J185" s="20"/>
      <c r="K185" s="21" t="e">
        <f t="shared" si="38"/>
        <v>#DIV/0!</v>
      </c>
      <c r="L185" s="143"/>
      <c r="M185" s="139"/>
      <c r="N185" s="22">
        <f t="shared" si="39"/>
        <v>0</v>
      </c>
      <c r="O185" s="78" t="e">
        <f t="shared" si="40"/>
        <v>#DIV/0!</v>
      </c>
      <c r="P185" s="16" t="e">
        <f t="shared" si="41"/>
        <v>#DIV/0!</v>
      </c>
      <c r="Q185" s="20"/>
      <c r="R185" s="16">
        <v>15</v>
      </c>
      <c r="S185" s="117">
        <f t="shared" si="42"/>
        <v>0</v>
      </c>
      <c r="T185" s="24">
        <f t="shared" si="43"/>
        <v>0</v>
      </c>
      <c r="U185" s="24" t="e">
        <f t="shared" si="44"/>
        <v>#DIV/0!</v>
      </c>
      <c r="V185" s="24" t="e">
        <f t="shared" si="45"/>
        <v>#DIV/0!</v>
      </c>
    </row>
    <row r="186" spans="1:22" ht="30" customHeight="1">
      <c r="A186" s="16" t="s">
        <v>345</v>
      </c>
      <c r="B186" s="18" t="s">
        <v>346</v>
      </c>
      <c r="C186" s="53" t="s">
        <v>70</v>
      </c>
      <c r="D186" s="16" t="s">
        <v>91</v>
      </c>
      <c r="E186" s="16" t="s">
        <v>77</v>
      </c>
      <c r="F186" s="16">
        <v>30</v>
      </c>
      <c r="G186" s="19">
        <v>30</v>
      </c>
      <c r="H186" s="19">
        <f t="shared" si="46"/>
        <v>900</v>
      </c>
      <c r="I186" s="17"/>
      <c r="J186" s="20"/>
      <c r="K186" s="21" t="e">
        <f t="shared" si="38"/>
        <v>#DIV/0!</v>
      </c>
      <c r="L186" s="143"/>
      <c r="M186" s="139"/>
      <c r="N186" s="22">
        <f t="shared" si="39"/>
        <v>0</v>
      </c>
      <c r="O186" s="78" t="e">
        <f t="shared" si="40"/>
        <v>#DIV/0!</v>
      </c>
      <c r="P186" s="16" t="e">
        <f t="shared" si="41"/>
        <v>#DIV/0!</v>
      </c>
      <c r="Q186" s="20"/>
      <c r="R186" s="16">
        <v>9</v>
      </c>
      <c r="S186" s="117">
        <f t="shared" si="42"/>
        <v>0</v>
      </c>
      <c r="T186" s="24">
        <f t="shared" si="43"/>
        <v>0</v>
      </c>
      <c r="U186" s="24" t="e">
        <f t="shared" si="44"/>
        <v>#DIV/0!</v>
      </c>
      <c r="V186" s="24" t="e">
        <f t="shared" si="45"/>
        <v>#DIV/0!</v>
      </c>
    </row>
    <row r="187" spans="1:22" ht="30" customHeight="1">
      <c r="A187" s="16" t="s">
        <v>347</v>
      </c>
      <c r="B187" s="18" t="s">
        <v>346</v>
      </c>
      <c r="C187" s="53" t="s">
        <v>70</v>
      </c>
      <c r="D187" s="16" t="s">
        <v>66</v>
      </c>
      <c r="E187" s="16" t="s">
        <v>77</v>
      </c>
      <c r="F187" s="16">
        <v>30</v>
      </c>
      <c r="G187" s="19">
        <v>50</v>
      </c>
      <c r="H187" s="19">
        <f t="shared" si="46"/>
        <v>1500</v>
      </c>
      <c r="I187" s="17"/>
      <c r="J187" s="20"/>
      <c r="K187" s="21" t="e">
        <f t="shared" si="38"/>
        <v>#DIV/0!</v>
      </c>
      <c r="L187" s="143"/>
      <c r="M187" s="139"/>
      <c r="N187" s="22">
        <f t="shared" si="39"/>
        <v>0</v>
      </c>
      <c r="O187" s="78" t="e">
        <f t="shared" si="40"/>
        <v>#DIV/0!</v>
      </c>
      <c r="P187" s="16" t="e">
        <f t="shared" si="41"/>
        <v>#DIV/0!</v>
      </c>
      <c r="Q187" s="20"/>
      <c r="R187" s="16">
        <v>15</v>
      </c>
      <c r="S187" s="117">
        <f t="shared" si="42"/>
        <v>0</v>
      </c>
      <c r="T187" s="24">
        <f t="shared" si="43"/>
        <v>0</v>
      </c>
      <c r="U187" s="24" t="e">
        <f t="shared" si="44"/>
        <v>#DIV/0!</v>
      </c>
      <c r="V187" s="24" t="e">
        <f t="shared" si="45"/>
        <v>#DIV/0!</v>
      </c>
    </row>
    <row r="188" spans="1:22" ht="30" customHeight="1">
      <c r="A188" s="16" t="s">
        <v>348</v>
      </c>
      <c r="B188" s="18" t="s">
        <v>349</v>
      </c>
      <c r="C188" s="53" t="s">
        <v>70</v>
      </c>
      <c r="D188" s="16" t="s">
        <v>65</v>
      </c>
      <c r="E188" s="16" t="s">
        <v>272</v>
      </c>
      <c r="F188" s="16">
        <v>60</v>
      </c>
      <c r="G188" s="19">
        <v>2</v>
      </c>
      <c r="H188" s="19">
        <f t="shared" si="46"/>
        <v>120</v>
      </c>
      <c r="I188" s="17"/>
      <c r="J188" s="20"/>
      <c r="K188" s="21" t="e">
        <f t="shared" si="38"/>
        <v>#DIV/0!</v>
      </c>
      <c r="L188" s="143"/>
      <c r="M188" s="139"/>
      <c r="N188" s="22">
        <f t="shared" si="39"/>
        <v>0</v>
      </c>
      <c r="O188" s="78" t="e">
        <f t="shared" si="40"/>
        <v>#DIV/0!</v>
      </c>
      <c r="P188" s="16" t="e">
        <f t="shared" si="41"/>
        <v>#DIV/0!</v>
      </c>
      <c r="Q188" s="20"/>
      <c r="R188" s="16">
        <v>1</v>
      </c>
      <c r="S188" s="117">
        <f t="shared" si="42"/>
        <v>0</v>
      </c>
      <c r="T188" s="24">
        <f t="shared" si="43"/>
        <v>0</v>
      </c>
      <c r="U188" s="24" t="e">
        <f t="shared" si="44"/>
        <v>#DIV/0!</v>
      </c>
      <c r="V188" s="24" t="e">
        <f t="shared" si="45"/>
        <v>#DIV/0!</v>
      </c>
    </row>
    <row r="189" spans="1:22" ht="30" customHeight="1">
      <c r="A189" s="16" t="s">
        <v>350</v>
      </c>
      <c r="B189" s="18" t="s">
        <v>349</v>
      </c>
      <c r="C189" s="53" t="s">
        <v>70</v>
      </c>
      <c r="D189" s="16" t="s">
        <v>177</v>
      </c>
      <c r="E189" s="16" t="s">
        <v>272</v>
      </c>
      <c r="F189" s="16">
        <v>60</v>
      </c>
      <c r="G189" s="19">
        <v>2</v>
      </c>
      <c r="H189" s="19">
        <f t="shared" si="46"/>
        <v>120</v>
      </c>
      <c r="I189" s="17"/>
      <c r="J189" s="20"/>
      <c r="K189" s="21" t="e">
        <f t="shared" si="38"/>
        <v>#DIV/0!</v>
      </c>
      <c r="L189" s="143"/>
      <c r="M189" s="139"/>
      <c r="N189" s="22">
        <f t="shared" si="39"/>
        <v>0</v>
      </c>
      <c r="O189" s="78" t="e">
        <f t="shared" si="40"/>
        <v>#DIV/0!</v>
      </c>
      <c r="P189" s="16" t="e">
        <f t="shared" si="41"/>
        <v>#DIV/0!</v>
      </c>
      <c r="Q189" s="20"/>
      <c r="R189" s="16">
        <v>1</v>
      </c>
      <c r="S189" s="117">
        <f t="shared" si="42"/>
        <v>0</v>
      </c>
      <c r="T189" s="24">
        <f t="shared" si="43"/>
        <v>0</v>
      </c>
      <c r="U189" s="24" t="e">
        <f t="shared" si="44"/>
        <v>#DIV/0!</v>
      </c>
      <c r="V189" s="24" t="e">
        <f t="shared" si="45"/>
        <v>#DIV/0!</v>
      </c>
    </row>
    <row r="190" spans="1:22" ht="30" customHeight="1">
      <c r="A190" s="16" t="s">
        <v>351</v>
      </c>
      <c r="B190" s="18" t="s">
        <v>352</v>
      </c>
      <c r="C190" s="53" t="s">
        <v>70</v>
      </c>
      <c r="D190" s="16" t="s">
        <v>353</v>
      </c>
      <c r="E190" s="16" t="s">
        <v>256</v>
      </c>
      <c r="F190" s="16">
        <v>20</v>
      </c>
      <c r="G190" s="19">
        <v>30</v>
      </c>
      <c r="H190" s="19">
        <f t="shared" si="46"/>
        <v>600</v>
      </c>
      <c r="I190" s="17"/>
      <c r="J190" s="20"/>
      <c r="K190" s="21" t="e">
        <f t="shared" si="38"/>
        <v>#DIV/0!</v>
      </c>
      <c r="L190" s="143"/>
      <c r="M190" s="139"/>
      <c r="N190" s="22">
        <f t="shared" si="39"/>
        <v>0</v>
      </c>
      <c r="O190" s="78" t="e">
        <f t="shared" si="40"/>
        <v>#DIV/0!</v>
      </c>
      <c r="P190" s="16" t="e">
        <f t="shared" si="41"/>
        <v>#DIV/0!</v>
      </c>
      <c r="Q190" s="20"/>
      <c r="R190" s="16">
        <v>9</v>
      </c>
      <c r="S190" s="117">
        <f t="shared" si="42"/>
        <v>0</v>
      </c>
      <c r="T190" s="24">
        <f t="shared" si="43"/>
        <v>0</v>
      </c>
      <c r="U190" s="24" t="e">
        <f t="shared" si="44"/>
        <v>#DIV/0!</v>
      </c>
      <c r="V190" s="24" t="e">
        <f t="shared" si="45"/>
        <v>#DIV/0!</v>
      </c>
    </row>
    <row r="191" spans="1:22" ht="30" customHeight="1">
      <c r="A191" s="16" t="s">
        <v>354</v>
      </c>
      <c r="B191" s="54" t="s">
        <v>355</v>
      </c>
      <c r="C191" s="55" t="s">
        <v>70</v>
      </c>
      <c r="D191" s="56" t="s">
        <v>34</v>
      </c>
      <c r="E191" s="56" t="s">
        <v>77</v>
      </c>
      <c r="F191" s="56">
        <v>30</v>
      </c>
      <c r="G191" s="19">
        <v>540</v>
      </c>
      <c r="H191" s="19">
        <f t="shared" si="46"/>
        <v>16200</v>
      </c>
      <c r="I191" s="17"/>
      <c r="J191" s="20"/>
      <c r="K191" s="21" t="e">
        <f t="shared" si="38"/>
        <v>#DIV/0!</v>
      </c>
      <c r="L191" s="143"/>
      <c r="M191" s="139"/>
      <c r="N191" s="22">
        <f t="shared" si="39"/>
        <v>0</v>
      </c>
      <c r="O191" s="78" t="e">
        <f t="shared" si="40"/>
        <v>#DIV/0!</v>
      </c>
      <c r="P191" s="16" t="e">
        <f t="shared" si="41"/>
        <v>#DIV/0!</v>
      </c>
      <c r="Q191" s="20"/>
      <c r="R191" s="16">
        <v>160</v>
      </c>
      <c r="S191" s="117">
        <f t="shared" si="42"/>
        <v>0</v>
      </c>
      <c r="T191" s="24">
        <f t="shared" si="43"/>
        <v>0</v>
      </c>
      <c r="U191" s="24" t="e">
        <f t="shared" si="44"/>
        <v>#DIV/0!</v>
      </c>
      <c r="V191" s="24" t="e">
        <f t="shared" si="45"/>
        <v>#DIV/0!</v>
      </c>
    </row>
    <row r="192" spans="1:22" ht="30" customHeight="1">
      <c r="A192" s="16" t="s">
        <v>356</v>
      </c>
      <c r="B192" s="18" t="s">
        <v>357</v>
      </c>
      <c r="C192" s="53" t="s">
        <v>70</v>
      </c>
      <c r="D192" s="16" t="s">
        <v>59</v>
      </c>
      <c r="E192" s="16" t="s">
        <v>77</v>
      </c>
      <c r="F192" s="16">
        <v>30</v>
      </c>
      <c r="G192" s="19">
        <v>160</v>
      </c>
      <c r="H192" s="19">
        <f t="shared" si="46"/>
        <v>4800</v>
      </c>
      <c r="I192" s="17"/>
      <c r="J192" s="20"/>
      <c r="K192" s="21" t="e">
        <f t="shared" si="38"/>
        <v>#DIV/0!</v>
      </c>
      <c r="L192" s="143"/>
      <c r="M192" s="139"/>
      <c r="N192" s="22">
        <f t="shared" si="39"/>
        <v>0</v>
      </c>
      <c r="O192" s="78" t="e">
        <f t="shared" si="40"/>
        <v>#DIV/0!</v>
      </c>
      <c r="P192" s="16" t="e">
        <f t="shared" si="41"/>
        <v>#DIV/0!</v>
      </c>
      <c r="Q192" s="20"/>
      <c r="R192" s="16">
        <v>45</v>
      </c>
      <c r="S192" s="117">
        <f t="shared" si="42"/>
        <v>0</v>
      </c>
      <c r="T192" s="24">
        <f t="shared" si="43"/>
        <v>0</v>
      </c>
      <c r="U192" s="24" t="e">
        <f t="shared" si="44"/>
        <v>#DIV/0!</v>
      </c>
      <c r="V192" s="24" t="e">
        <f t="shared" si="45"/>
        <v>#DIV/0!</v>
      </c>
    </row>
    <row r="193" spans="1:22" ht="30" customHeight="1">
      <c r="A193" s="16" t="s">
        <v>358</v>
      </c>
      <c r="B193" s="18" t="s">
        <v>359</v>
      </c>
      <c r="C193" s="53" t="s">
        <v>70</v>
      </c>
      <c r="D193" s="16" t="s">
        <v>65</v>
      </c>
      <c r="E193" s="16" t="s">
        <v>77</v>
      </c>
      <c r="F193" s="16">
        <v>30</v>
      </c>
      <c r="G193" s="19">
        <v>35</v>
      </c>
      <c r="H193" s="19">
        <f t="shared" si="46"/>
        <v>1050</v>
      </c>
      <c r="I193" s="17"/>
      <c r="J193" s="20"/>
      <c r="K193" s="21" t="e">
        <f t="shared" si="38"/>
        <v>#DIV/0!</v>
      </c>
      <c r="L193" s="143"/>
      <c r="M193" s="139"/>
      <c r="N193" s="22">
        <f t="shared" si="39"/>
        <v>0</v>
      </c>
      <c r="O193" s="78" t="e">
        <f t="shared" si="40"/>
        <v>#DIV/0!</v>
      </c>
      <c r="P193" s="16" t="e">
        <f t="shared" si="41"/>
        <v>#DIV/0!</v>
      </c>
      <c r="Q193" s="20"/>
      <c r="R193" s="16">
        <v>10</v>
      </c>
      <c r="S193" s="117">
        <f t="shared" si="42"/>
        <v>0</v>
      </c>
      <c r="T193" s="24">
        <f t="shared" si="43"/>
        <v>0</v>
      </c>
      <c r="U193" s="24" t="e">
        <f t="shared" si="44"/>
        <v>#DIV/0!</v>
      </c>
      <c r="V193" s="24" t="e">
        <f t="shared" si="45"/>
        <v>#DIV/0!</v>
      </c>
    </row>
    <row r="194" spans="1:22" ht="30" customHeight="1">
      <c r="A194" s="16" t="s">
        <v>360</v>
      </c>
      <c r="B194" s="18" t="s">
        <v>359</v>
      </c>
      <c r="C194" s="53" t="s">
        <v>70</v>
      </c>
      <c r="D194" s="16" t="s">
        <v>177</v>
      </c>
      <c r="E194" s="16" t="s">
        <v>77</v>
      </c>
      <c r="F194" s="16">
        <v>30</v>
      </c>
      <c r="G194" s="19">
        <v>135</v>
      </c>
      <c r="H194" s="19">
        <f t="shared" ref="H194:H225" si="47">F194*G194</f>
        <v>4050</v>
      </c>
      <c r="I194" s="17"/>
      <c r="J194" s="20"/>
      <c r="K194" s="21" t="e">
        <f t="shared" si="38"/>
        <v>#DIV/0!</v>
      </c>
      <c r="L194" s="143"/>
      <c r="M194" s="139"/>
      <c r="N194" s="22">
        <f t="shared" si="39"/>
        <v>0</v>
      </c>
      <c r="O194" s="78" t="e">
        <f t="shared" si="40"/>
        <v>#DIV/0!</v>
      </c>
      <c r="P194" s="16" t="e">
        <f t="shared" si="41"/>
        <v>#DIV/0!</v>
      </c>
      <c r="Q194" s="20"/>
      <c r="R194" s="16">
        <v>40</v>
      </c>
      <c r="S194" s="117">
        <f t="shared" si="42"/>
        <v>0</v>
      </c>
      <c r="T194" s="24">
        <f t="shared" si="43"/>
        <v>0</v>
      </c>
      <c r="U194" s="24" t="e">
        <f t="shared" si="44"/>
        <v>#DIV/0!</v>
      </c>
      <c r="V194" s="24" t="e">
        <f t="shared" si="45"/>
        <v>#DIV/0!</v>
      </c>
    </row>
    <row r="195" spans="1:22" ht="30" customHeight="1">
      <c r="A195" s="16" t="s">
        <v>361</v>
      </c>
      <c r="B195" s="18" t="s">
        <v>362</v>
      </c>
      <c r="C195" s="53" t="s">
        <v>70</v>
      </c>
      <c r="D195" s="16" t="s">
        <v>61</v>
      </c>
      <c r="E195" s="16" t="s">
        <v>272</v>
      </c>
      <c r="F195" s="16">
        <v>60</v>
      </c>
      <c r="G195" s="19">
        <v>450</v>
      </c>
      <c r="H195" s="19">
        <f t="shared" si="47"/>
        <v>27000</v>
      </c>
      <c r="I195" s="17"/>
      <c r="J195" s="20"/>
      <c r="K195" s="21" t="e">
        <f t="shared" ref="K195:K258" si="48">H195/J195</f>
        <v>#DIV/0!</v>
      </c>
      <c r="L195" s="143"/>
      <c r="M195" s="139"/>
      <c r="N195" s="22">
        <f t="shared" ref="N195:N258" si="49">ROUND(L195*1.08,2)</f>
        <v>0</v>
      </c>
      <c r="O195" s="78" t="e">
        <f t="shared" ref="O195:O258" si="50">K195*L195</f>
        <v>#DIV/0!</v>
      </c>
      <c r="P195" s="16" t="e">
        <f t="shared" ref="P195:P258" si="51">K195*N195</f>
        <v>#DIV/0!</v>
      </c>
      <c r="Q195" s="20"/>
      <c r="R195" s="16">
        <v>130</v>
      </c>
      <c r="S195" s="117">
        <f t="shared" ref="S195:S258" si="52">R195*L195</f>
        <v>0</v>
      </c>
      <c r="T195" s="24">
        <f t="shared" ref="T195:T258" si="53">R195*N195</f>
        <v>0</v>
      </c>
      <c r="U195" s="24" t="e">
        <f t="shared" ref="U195:U258" si="54">O195+S195</f>
        <v>#DIV/0!</v>
      </c>
      <c r="V195" s="24" t="e">
        <f t="shared" ref="V195:V258" si="55">P195+T195</f>
        <v>#DIV/0!</v>
      </c>
    </row>
    <row r="196" spans="1:22" ht="30" customHeight="1">
      <c r="A196" s="16" t="s">
        <v>363</v>
      </c>
      <c r="B196" s="18" t="s">
        <v>364</v>
      </c>
      <c r="C196" s="53" t="s">
        <v>70</v>
      </c>
      <c r="D196" s="16" t="s">
        <v>365</v>
      </c>
      <c r="E196" s="16" t="s">
        <v>366</v>
      </c>
      <c r="F196" s="16">
        <v>25</v>
      </c>
      <c r="G196" s="19">
        <v>1</v>
      </c>
      <c r="H196" s="19">
        <f t="shared" si="47"/>
        <v>25</v>
      </c>
      <c r="I196" s="17"/>
      <c r="J196" s="20"/>
      <c r="K196" s="21" t="e">
        <f t="shared" si="48"/>
        <v>#DIV/0!</v>
      </c>
      <c r="L196" s="143"/>
      <c r="M196" s="139"/>
      <c r="N196" s="22">
        <f t="shared" si="49"/>
        <v>0</v>
      </c>
      <c r="O196" s="78" t="e">
        <f t="shared" si="50"/>
        <v>#DIV/0!</v>
      </c>
      <c r="P196" s="16" t="e">
        <f t="shared" si="51"/>
        <v>#DIV/0!</v>
      </c>
      <c r="Q196" s="20"/>
      <c r="R196" s="16">
        <v>1</v>
      </c>
      <c r="S196" s="117">
        <f t="shared" si="52"/>
        <v>0</v>
      </c>
      <c r="T196" s="24">
        <f t="shared" si="53"/>
        <v>0</v>
      </c>
      <c r="U196" s="24" t="e">
        <f t="shared" si="54"/>
        <v>#DIV/0!</v>
      </c>
      <c r="V196" s="24" t="e">
        <f t="shared" si="55"/>
        <v>#DIV/0!</v>
      </c>
    </row>
    <row r="197" spans="1:22" ht="30" customHeight="1">
      <c r="A197" s="16" t="s">
        <v>367</v>
      </c>
      <c r="B197" s="18" t="s">
        <v>368</v>
      </c>
      <c r="C197" s="53" t="s">
        <v>189</v>
      </c>
      <c r="D197" s="16" t="s">
        <v>40</v>
      </c>
      <c r="E197" s="16" t="s">
        <v>369</v>
      </c>
      <c r="F197" s="16">
        <v>30</v>
      </c>
      <c r="G197" s="19">
        <v>4</v>
      </c>
      <c r="H197" s="19">
        <f t="shared" si="47"/>
        <v>120</v>
      </c>
      <c r="I197" s="17"/>
      <c r="J197" s="20"/>
      <c r="K197" s="21" t="e">
        <f t="shared" si="48"/>
        <v>#DIV/0!</v>
      </c>
      <c r="L197" s="143"/>
      <c r="M197" s="139"/>
      <c r="N197" s="22">
        <f t="shared" si="49"/>
        <v>0</v>
      </c>
      <c r="O197" s="78" t="e">
        <f t="shared" si="50"/>
        <v>#DIV/0!</v>
      </c>
      <c r="P197" s="16" t="e">
        <f t="shared" si="51"/>
        <v>#DIV/0!</v>
      </c>
      <c r="Q197" s="20"/>
      <c r="R197" s="16">
        <v>1</v>
      </c>
      <c r="S197" s="117">
        <f t="shared" si="52"/>
        <v>0</v>
      </c>
      <c r="T197" s="24">
        <f t="shared" si="53"/>
        <v>0</v>
      </c>
      <c r="U197" s="24" t="e">
        <f t="shared" si="54"/>
        <v>#DIV/0!</v>
      </c>
      <c r="V197" s="24" t="e">
        <f t="shared" si="55"/>
        <v>#DIV/0!</v>
      </c>
    </row>
    <row r="198" spans="1:22" ht="30" customHeight="1">
      <c r="A198" s="16" t="s">
        <v>370</v>
      </c>
      <c r="B198" s="18" t="s">
        <v>368</v>
      </c>
      <c r="C198" s="53" t="s">
        <v>371</v>
      </c>
      <c r="D198" s="16" t="s">
        <v>34</v>
      </c>
      <c r="E198" s="16" t="s">
        <v>372</v>
      </c>
      <c r="F198" s="16">
        <v>100</v>
      </c>
      <c r="G198" s="19">
        <v>10</v>
      </c>
      <c r="H198" s="19">
        <f t="shared" si="47"/>
        <v>1000</v>
      </c>
      <c r="I198" s="17"/>
      <c r="J198" s="20"/>
      <c r="K198" s="21" t="e">
        <f t="shared" si="48"/>
        <v>#DIV/0!</v>
      </c>
      <c r="L198" s="143"/>
      <c r="M198" s="139"/>
      <c r="N198" s="22">
        <f t="shared" si="49"/>
        <v>0</v>
      </c>
      <c r="O198" s="78" t="e">
        <f t="shared" si="50"/>
        <v>#DIV/0!</v>
      </c>
      <c r="P198" s="16" t="e">
        <f t="shared" si="51"/>
        <v>#DIV/0!</v>
      </c>
      <c r="Q198" s="20"/>
      <c r="R198" s="16">
        <v>3</v>
      </c>
      <c r="S198" s="117">
        <f t="shared" si="52"/>
        <v>0</v>
      </c>
      <c r="T198" s="24">
        <f t="shared" si="53"/>
        <v>0</v>
      </c>
      <c r="U198" s="24" t="e">
        <f t="shared" si="54"/>
        <v>#DIV/0!</v>
      </c>
      <c r="V198" s="24" t="e">
        <f t="shared" si="55"/>
        <v>#DIV/0!</v>
      </c>
    </row>
    <row r="199" spans="1:22" ht="30" customHeight="1">
      <c r="A199" s="16" t="s">
        <v>373</v>
      </c>
      <c r="B199" s="18" t="s">
        <v>368</v>
      </c>
      <c r="C199" s="53" t="s">
        <v>371</v>
      </c>
      <c r="D199" s="16" t="s">
        <v>40</v>
      </c>
      <c r="E199" s="16" t="s">
        <v>372</v>
      </c>
      <c r="F199" s="16">
        <v>100</v>
      </c>
      <c r="G199" s="19">
        <v>15</v>
      </c>
      <c r="H199" s="19">
        <f t="shared" si="47"/>
        <v>1500</v>
      </c>
      <c r="I199" s="17"/>
      <c r="J199" s="20"/>
      <c r="K199" s="21" t="e">
        <f t="shared" si="48"/>
        <v>#DIV/0!</v>
      </c>
      <c r="L199" s="143"/>
      <c r="M199" s="139"/>
      <c r="N199" s="22">
        <f t="shared" si="49"/>
        <v>0</v>
      </c>
      <c r="O199" s="78" t="e">
        <f t="shared" si="50"/>
        <v>#DIV/0!</v>
      </c>
      <c r="P199" s="16" t="e">
        <f t="shared" si="51"/>
        <v>#DIV/0!</v>
      </c>
      <c r="Q199" s="20"/>
      <c r="R199" s="16">
        <v>4</v>
      </c>
      <c r="S199" s="117">
        <f t="shared" si="52"/>
        <v>0</v>
      </c>
      <c r="T199" s="24">
        <f t="shared" si="53"/>
        <v>0</v>
      </c>
      <c r="U199" s="24" t="e">
        <f t="shared" si="54"/>
        <v>#DIV/0!</v>
      </c>
      <c r="V199" s="24" t="e">
        <f t="shared" si="55"/>
        <v>#DIV/0!</v>
      </c>
    </row>
    <row r="200" spans="1:22" ht="30" customHeight="1">
      <c r="A200" s="16" t="s">
        <v>374</v>
      </c>
      <c r="B200" s="18" t="s">
        <v>375</v>
      </c>
      <c r="C200" s="53" t="s">
        <v>35</v>
      </c>
      <c r="D200" s="16" t="s">
        <v>34</v>
      </c>
      <c r="E200" s="16" t="s">
        <v>197</v>
      </c>
      <c r="F200" s="16">
        <v>50</v>
      </c>
      <c r="G200" s="19">
        <v>90</v>
      </c>
      <c r="H200" s="19">
        <f t="shared" si="47"/>
        <v>4500</v>
      </c>
      <c r="I200" s="17"/>
      <c r="J200" s="20"/>
      <c r="K200" s="21" t="e">
        <f t="shared" si="48"/>
        <v>#DIV/0!</v>
      </c>
      <c r="L200" s="143"/>
      <c r="M200" s="139"/>
      <c r="N200" s="22">
        <f t="shared" si="49"/>
        <v>0</v>
      </c>
      <c r="O200" s="78" t="e">
        <f t="shared" si="50"/>
        <v>#DIV/0!</v>
      </c>
      <c r="P200" s="16" t="e">
        <f t="shared" si="51"/>
        <v>#DIV/0!</v>
      </c>
      <c r="Q200" s="20"/>
      <c r="R200" s="16">
        <v>25</v>
      </c>
      <c r="S200" s="117">
        <f t="shared" si="52"/>
        <v>0</v>
      </c>
      <c r="T200" s="24">
        <f t="shared" si="53"/>
        <v>0</v>
      </c>
      <c r="U200" s="24" t="e">
        <f t="shared" si="54"/>
        <v>#DIV/0!</v>
      </c>
      <c r="V200" s="24" t="e">
        <f t="shared" si="55"/>
        <v>#DIV/0!</v>
      </c>
    </row>
    <row r="201" spans="1:22" ht="30" customHeight="1">
      <c r="A201" s="16" t="s">
        <v>376</v>
      </c>
      <c r="B201" s="18" t="s">
        <v>375</v>
      </c>
      <c r="C201" s="53" t="s">
        <v>261</v>
      </c>
      <c r="D201" s="16">
        <v>0.1</v>
      </c>
      <c r="E201" s="16" t="s">
        <v>377</v>
      </c>
      <c r="F201" s="16">
        <v>1</v>
      </c>
      <c r="G201" s="19">
        <v>250</v>
      </c>
      <c r="H201" s="19">
        <f t="shared" si="47"/>
        <v>250</v>
      </c>
      <c r="I201" s="17"/>
      <c r="J201" s="20"/>
      <c r="K201" s="21" t="e">
        <f t="shared" si="48"/>
        <v>#DIV/0!</v>
      </c>
      <c r="L201" s="143"/>
      <c r="M201" s="139"/>
      <c r="N201" s="22">
        <f t="shared" si="49"/>
        <v>0</v>
      </c>
      <c r="O201" s="78" t="e">
        <f t="shared" si="50"/>
        <v>#DIV/0!</v>
      </c>
      <c r="P201" s="16" t="e">
        <f t="shared" si="51"/>
        <v>#DIV/0!</v>
      </c>
      <c r="Q201" s="20"/>
      <c r="R201" s="16">
        <v>75</v>
      </c>
      <c r="S201" s="117">
        <f t="shared" si="52"/>
        <v>0</v>
      </c>
      <c r="T201" s="24">
        <f t="shared" si="53"/>
        <v>0</v>
      </c>
      <c r="U201" s="24" t="e">
        <f t="shared" si="54"/>
        <v>#DIV/0!</v>
      </c>
      <c r="V201" s="24" t="e">
        <f t="shared" si="55"/>
        <v>#DIV/0!</v>
      </c>
    </row>
    <row r="202" spans="1:22" ht="30" customHeight="1">
      <c r="A202" s="16" t="s">
        <v>378</v>
      </c>
      <c r="B202" s="18" t="s">
        <v>379</v>
      </c>
      <c r="C202" s="53" t="s">
        <v>53</v>
      </c>
      <c r="D202" s="16" t="s">
        <v>380</v>
      </c>
      <c r="E202" s="16" t="s">
        <v>381</v>
      </c>
      <c r="F202" s="16">
        <v>10</v>
      </c>
      <c r="G202" s="19">
        <v>200</v>
      </c>
      <c r="H202" s="19">
        <f t="shared" si="47"/>
        <v>2000</v>
      </c>
      <c r="I202" s="17"/>
      <c r="J202" s="20"/>
      <c r="K202" s="21" t="e">
        <f t="shared" si="48"/>
        <v>#DIV/0!</v>
      </c>
      <c r="L202" s="143"/>
      <c r="M202" s="139"/>
      <c r="N202" s="22">
        <f t="shared" si="49"/>
        <v>0</v>
      </c>
      <c r="O202" s="78" t="e">
        <f t="shared" si="50"/>
        <v>#DIV/0!</v>
      </c>
      <c r="P202" s="16" t="e">
        <f t="shared" si="51"/>
        <v>#DIV/0!</v>
      </c>
      <c r="Q202" s="20"/>
      <c r="R202" s="16">
        <v>60</v>
      </c>
      <c r="S202" s="117">
        <f t="shared" si="52"/>
        <v>0</v>
      </c>
      <c r="T202" s="24">
        <f t="shared" si="53"/>
        <v>0</v>
      </c>
      <c r="U202" s="24" t="e">
        <f t="shared" si="54"/>
        <v>#DIV/0!</v>
      </c>
      <c r="V202" s="24" t="e">
        <f t="shared" si="55"/>
        <v>#DIV/0!</v>
      </c>
    </row>
    <row r="203" spans="1:22" ht="30" customHeight="1">
      <c r="A203" s="16" t="s">
        <v>382</v>
      </c>
      <c r="B203" s="18" t="s">
        <v>383</v>
      </c>
      <c r="C203" s="53" t="s">
        <v>70</v>
      </c>
      <c r="D203" s="16" t="s">
        <v>384</v>
      </c>
      <c r="E203" s="16" t="s">
        <v>197</v>
      </c>
      <c r="F203" s="16">
        <v>50</v>
      </c>
      <c r="G203" s="19">
        <v>810</v>
      </c>
      <c r="H203" s="19">
        <f t="shared" si="47"/>
        <v>40500</v>
      </c>
      <c r="I203" s="17"/>
      <c r="J203" s="20"/>
      <c r="K203" s="21" t="e">
        <f t="shared" si="48"/>
        <v>#DIV/0!</v>
      </c>
      <c r="L203" s="143"/>
      <c r="M203" s="139"/>
      <c r="N203" s="22">
        <f t="shared" si="49"/>
        <v>0</v>
      </c>
      <c r="O203" s="78" t="e">
        <f t="shared" si="50"/>
        <v>#DIV/0!</v>
      </c>
      <c r="P203" s="16" t="e">
        <f t="shared" si="51"/>
        <v>#DIV/0!</v>
      </c>
      <c r="Q203" s="20"/>
      <c r="R203" s="16">
        <v>240</v>
      </c>
      <c r="S203" s="117">
        <f t="shared" si="52"/>
        <v>0</v>
      </c>
      <c r="T203" s="24">
        <f t="shared" si="53"/>
        <v>0</v>
      </c>
      <c r="U203" s="24" t="e">
        <f t="shared" si="54"/>
        <v>#DIV/0!</v>
      </c>
      <c r="V203" s="24" t="e">
        <f t="shared" si="55"/>
        <v>#DIV/0!</v>
      </c>
    </row>
    <row r="204" spans="1:22" ht="30" customHeight="1">
      <c r="A204" s="16" t="s">
        <v>385</v>
      </c>
      <c r="B204" s="18" t="s">
        <v>383</v>
      </c>
      <c r="C204" s="53" t="s">
        <v>189</v>
      </c>
      <c r="D204" s="16" t="s">
        <v>40</v>
      </c>
      <c r="E204" s="16" t="s">
        <v>190</v>
      </c>
      <c r="F204" s="16">
        <v>10</v>
      </c>
      <c r="G204" s="19">
        <v>2</v>
      </c>
      <c r="H204" s="19">
        <f t="shared" si="47"/>
        <v>20</v>
      </c>
      <c r="I204" s="17"/>
      <c r="J204" s="20"/>
      <c r="K204" s="21" t="e">
        <f t="shared" si="48"/>
        <v>#DIV/0!</v>
      </c>
      <c r="L204" s="143"/>
      <c r="M204" s="139"/>
      <c r="N204" s="22">
        <f t="shared" si="49"/>
        <v>0</v>
      </c>
      <c r="O204" s="78" t="e">
        <f t="shared" si="50"/>
        <v>#DIV/0!</v>
      </c>
      <c r="P204" s="16" t="e">
        <f t="shared" si="51"/>
        <v>#DIV/0!</v>
      </c>
      <c r="Q204" s="20"/>
      <c r="R204" s="16">
        <v>1</v>
      </c>
      <c r="S204" s="117">
        <f t="shared" si="52"/>
        <v>0</v>
      </c>
      <c r="T204" s="24">
        <f t="shared" si="53"/>
        <v>0</v>
      </c>
      <c r="U204" s="24" t="e">
        <f t="shared" si="54"/>
        <v>#DIV/0!</v>
      </c>
      <c r="V204" s="24" t="e">
        <f t="shared" si="55"/>
        <v>#DIV/0!</v>
      </c>
    </row>
    <row r="205" spans="1:22" ht="30" customHeight="1">
      <c r="A205" s="16" t="s">
        <v>386</v>
      </c>
      <c r="B205" s="18" t="s">
        <v>387</v>
      </c>
      <c r="C205" s="53" t="s">
        <v>35</v>
      </c>
      <c r="D205" s="16" t="s">
        <v>177</v>
      </c>
      <c r="E205" s="16" t="s">
        <v>256</v>
      </c>
      <c r="F205" s="16">
        <v>20</v>
      </c>
      <c r="G205" s="19">
        <v>2</v>
      </c>
      <c r="H205" s="19">
        <f t="shared" si="47"/>
        <v>40</v>
      </c>
      <c r="I205" s="17"/>
      <c r="J205" s="20"/>
      <c r="K205" s="21" t="e">
        <f t="shared" si="48"/>
        <v>#DIV/0!</v>
      </c>
      <c r="L205" s="143"/>
      <c r="M205" s="139"/>
      <c r="N205" s="22">
        <f t="shared" si="49"/>
        <v>0</v>
      </c>
      <c r="O205" s="78" t="e">
        <f t="shared" si="50"/>
        <v>#DIV/0!</v>
      </c>
      <c r="P205" s="16" t="e">
        <f t="shared" si="51"/>
        <v>#DIV/0!</v>
      </c>
      <c r="Q205" s="20"/>
      <c r="R205" s="16">
        <v>1</v>
      </c>
      <c r="S205" s="117">
        <f t="shared" si="52"/>
        <v>0</v>
      </c>
      <c r="T205" s="24">
        <f t="shared" si="53"/>
        <v>0</v>
      </c>
      <c r="U205" s="24" t="e">
        <f t="shared" si="54"/>
        <v>#DIV/0!</v>
      </c>
      <c r="V205" s="24" t="e">
        <f t="shared" si="55"/>
        <v>#DIV/0!</v>
      </c>
    </row>
    <row r="206" spans="1:22" ht="30" customHeight="1">
      <c r="A206" s="16" t="s">
        <v>388</v>
      </c>
      <c r="B206" s="18" t="s">
        <v>389</v>
      </c>
      <c r="C206" s="53" t="s">
        <v>35</v>
      </c>
      <c r="D206" s="16" t="s">
        <v>36</v>
      </c>
      <c r="E206" s="16" t="s">
        <v>256</v>
      </c>
      <c r="F206" s="16">
        <v>20</v>
      </c>
      <c r="G206" s="19">
        <v>60</v>
      </c>
      <c r="H206" s="19">
        <f t="shared" si="47"/>
        <v>1200</v>
      </c>
      <c r="I206" s="17"/>
      <c r="J206" s="20"/>
      <c r="K206" s="21" t="e">
        <f t="shared" si="48"/>
        <v>#DIV/0!</v>
      </c>
      <c r="L206" s="143"/>
      <c r="M206" s="139"/>
      <c r="N206" s="22">
        <f t="shared" si="49"/>
        <v>0</v>
      </c>
      <c r="O206" s="78" t="e">
        <f t="shared" si="50"/>
        <v>#DIV/0!</v>
      </c>
      <c r="P206" s="16" t="e">
        <f t="shared" si="51"/>
        <v>#DIV/0!</v>
      </c>
      <c r="Q206" s="20"/>
      <c r="R206" s="16">
        <v>15</v>
      </c>
      <c r="S206" s="117">
        <f t="shared" si="52"/>
        <v>0</v>
      </c>
      <c r="T206" s="24">
        <f t="shared" si="53"/>
        <v>0</v>
      </c>
      <c r="U206" s="24" t="e">
        <f t="shared" si="54"/>
        <v>#DIV/0!</v>
      </c>
      <c r="V206" s="24" t="e">
        <f t="shared" si="55"/>
        <v>#DIV/0!</v>
      </c>
    </row>
    <row r="207" spans="1:22" ht="30" customHeight="1">
      <c r="A207" s="16" t="s">
        <v>390</v>
      </c>
      <c r="B207" s="18" t="s">
        <v>389</v>
      </c>
      <c r="C207" s="53" t="s">
        <v>35</v>
      </c>
      <c r="D207" s="16" t="s">
        <v>66</v>
      </c>
      <c r="E207" s="16" t="s">
        <v>256</v>
      </c>
      <c r="F207" s="16">
        <v>20</v>
      </c>
      <c r="G207" s="19">
        <v>30</v>
      </c>
      <c r="H207" s="19">
        <f t="shared" si="47"/>
        <v>600</v>
      </c>
      <c r="I207" s="17"/>
      <c r="J207" s="20"/>
      <c r="K207" s="21" t="e">
        <f t="shared" si="48"/>
        <v>#DIV/0!</v>
      </c>
      <c r="L207" s="143"/>
      <c r="M207" s="139"/>
      <c r="N207" s="22">
        <f t="shared" si="49"/>
        <v>0</v>
      </c>
      <c r="O207" s="78" t="e">
        <f t="shared" si="50"/>
        <v>#DIV/0!</v>
      </c>
      <c r="P207" s="16" t="e">
        <f t="shared" si="51"/>
        <v>#DIV/0!</v>
      </c>
      <c r="Q207" s="20"/>
      <c r="R207" s="16">
        <v>9</v>
      </c>
      <c r="S207" s="117">
        <f t="shared" si="52"/>
        <v>0</v>
      </c>
      <c r="T207" s="24">
        <f t="shared" si="53"/>
        <v>0</v>
      </c>
      <c r="U207" s="24" t="e">
        <f t="shared" si="54"/>
        <v>#DIV/0!</v>
      </c>
      <c r="V207" s="24" t="e">
        <f t="shared" si="55"/>
        <v>#DIV/0!</v>
      </c>
    </row>
    <row r="208" spans="1:22" ht="30" customHeight="1">
      <c r="A208" s="16" t="s">
        <v>391</v>
      </c>
      <c r="B208" s="18" t="s">
        <v>392</v>
      </c>
      <c r="C208" s="53" t="s">
        <v>35</v>
      </c>
      <c r="D208" s="16" t="s">
        <v>64</v>
      </c>
      <c r="E208" s="16" t="s">
        <v>256</v>
      </c>
      <c r="F208" s="16">
        <v>20</v>
      </c>
      <c r="G208" s="19">
        <v>50</v>
      </c>
      <c r="H208" s="19">
        <f t="shared" si="47"/>
        <v>1000</v>
      </c>
      <c r="I208" s="17"/>
      <c r="J208" s="20"/>
      <c r="K208" s="21" t="e">
        <f t="shared" si="48"/>
        <v>#DIV/0!</v>
      </c>
      <c r="L208" s="143"/>
      <c r="M208" s="139"/>
      <c r="N208" s="22">
        <f t="shared" si="49"/>
        <v>0</v>
      </c>
      <c r="O208" s="78" t="e">
        <f t="shared" si="50"/>
        <v>#DIV/0!</v>
      </c>
      <c r="P208" s="16" t="e">
        <f t="shared" si="51"/>
        <v>#DIV/0!</v>
      </c>
      <c r="Q208" s="20"/>
      <c r="R208" s="16">
        <v>15</v>
      </c>
      <c r="S208" s="117">
        <f t="shared" si="52"/>
        <v>0</v>
      </c>
      <c r="T208" s="24">
        <f t="shared" si="53"/>
        <v>0</v>
      </c>
      <c r="U208" s="24" t="e">
        <f t="shared" si="54"/>
        <v>#DIV/0!</v>
      </c>
      <c r="V208" s="24" t="e">
        <f t="shared" si="55"/>
        <v>#DIV/0!</v>
      </c>
    </row>
    <row r="209" spans="1:22" ht="30" customHeight="1">
      <c r="A209" s="16" t="s">
        <v>393</v>
      </c>
      <c r="B209" s="18" t="s">
        <v>392</v>
      </c>
      <c r="C209" s="53" t="s">
        <v>35</v>
      </c>
      <c r="D209" s="16" t="s">
        <v>177</v>
      </c>
      <c r="E209" s="16" t="s">
        <v>394</v>
      </c>
      <c r="F209" s="16">
        <v>100</v>
      </c>
      <c r="G209" s="19">
        <v>110</v>
      </c>
      <c r="H209" s="19">
        <f t="shared" si="47"/>
        <v>11000</v>
      </c>
      <c r="I209" s="17"/>
      <c r="J209" s="20"/>
      <c r="K209" s="21" t="e">
        <f t="shared" si="48"/>
        <v>#DIV/0!</v>
      </c>
      <c r="L209" s="143"/>
      <c r="M209" s="139"/>
      <c r="N209" s="22">
        <f t="shared" si="49"/>
        <v>0</v>
      </c>
      <c r="O209" s="78" t="e">
        <f t="shared" si="50"/>
        <v>#DIV/0!</v>
      </c>
      <c r="P209" s="16" t="e">
        <f t="shared" si="51"/>
        <v>#DIV/0!</v>
      </c>
      <c r="Q209" s="20"/>
      <c r="R209" s="16">
        <v>30</v>
      </c>
      <c r="S209" s="117">
        <f t="shared" si="52"/>
        <v>0</v>
      </c>
      <c r="T209" s="24">
        <f t="shared" si="53"/>
        <v>0</v>
      </c>
      <c r="U209" s="24" t="e">
        <f t="shared" si="54"/>
        <v>#DIV/0!</v>
      </c>
      <c r="V209" s="24" t="e">
        <f t="shared" si="55"/>
        <v>#DIV/0!</v>
      </c>
    </row>
    <row r="210" spans="1:22" ht="30" customHeight="1">
      <c r="A210" s="16" t="s">
        <v>395</v>
      </c>
      <c r="B210" s="18" t="s">
        <v>396</v>
      </c>
      <c r="C210" s="53" t="s">
        <v>35</v>
      </c>
      <c r="D210" s="16" t="s">
        <v>40</v>
      </c>
      <c r="E210" s="16" t="s">
        <v>397</v>
      </c>
      <c r="F210" s="16">
        <v>50</v>
      </c>
      <c r="G210" s="19">
        <v>4</v>
      </c>
      <c r="H210" s="19">
        <f t="shared" si="47"/>
        <v>200</v>
      </c>
      <c r="I210" s="17"/>
      <c r="J210" s="20"/>
      <c r="K210" s="21" t="e">
        <f t="shared" si="48"/>
        <v>#DIV/0!</v>
      </c>
      <c r="L210" s="143"/>
      <c r="M210" s="139"/>
      <c r="N210" s="22">
        <f t="shared" si="49"/>
        <v>0</v>
      </c>
      <c r="O210" s="78" t="e">
        <f t="shared" si="50"/>
        <v>#DIV/0!</v>
      </c>
      <c r="P210" s="16" t="e">
        <f t="shared" si="51"/>
        <v>#DIV/0!</v>
      </c>
      <c r="Q210" s="20"/>
      <c r="R210" s="16">
        <v>1</v>
      </c>
      <c r="S210" s="117">
        <f t="shared" si="52"/>
        <v>0</v>
      </c>
      <c r="T210" s="24">
        <f t="shared" si="53"/>
        <v>0</v>
      </c>
      <c r="U210" s="24" t="e">
        <f t="shared" si="54"/>
        <v>#DIV/0!</v>
      </c>
      <c r="V210" s="24" t="e">
        <f t="shared" si="55"/>
        <v>#DIV/0!</v>
      </c>
    </row>
    <row r="211" spans="1:22" ht="30" customHeight="1">
      <c r="A211" s="16" t="s">
        <v>398</v>
      </c>
      <c r="B211" s="18" t="s">
        <v>399</v>
      </c>
      <c r="C211" s="53" t="s">
        <v>189</v>
      </c>
      <c r="D211" s="16" t="s">
        <v>400</v>
      </c>
      <c r="E211" s="16" t="s">
        <v>401</v>
      </c>
      <c r="F211" s="16">
        <v>6</v>
      </c>
      <c r="G211" s="19">
        <v>10</v>
      </c>
      <c r="H211" s="19">
        <f t="shared" si="47"/>
        <v>60</v>
      </c>
      <c r="I211" s="17"/>
      <c r="J211" s="20"/>
      <c r="K211" s="21" t="e">
        <f t="shared" si="48"/>
        <v>#DIV/0!</v>
      </c>
      <c r="L211" s="143"/>
      <c r="M211" s="139"/>
      <c r="N211" s="22">
        <f t="shared" si="49"/>
        <v>0</v>
      </c>
      <c r="O211" s="78" t="e">
        <f t="shared" si="50"/>
        <v>#DIV/0!</v>
      </c>
      <c r="P211" s="16" t="e">
        <f t="shared" si="51"/>
        <v>#DIV/0!</v>
      </c>
      <c r="Q211" s="20"/>
      <c r="R211" s="16">
        <v>3</v>
      </c>
      <c r="S211" s="117">
        <f t="shared" si="52"/>
        <v>0</v>
      </c>
      <c r="T211" s="24">
        <f t="shared" si="53"/>
        <v>0</v>
      </c>
      <c r="U211" s="24" t="e">
        <f t="shared" si="54"/>
        <v>#DIV/0!</v>
      </c>
      <c r="V211" s="24" t="e">
        <f t="shared" si="55"/>
        <v>#DIV/0!</v>
      </c>
    </row>
    <row r="212" spans="1:22" ht="96" customHeight="1">
      <c r="A212" s="16" t="s">
        <v>402</v>
      </c>
      <c r="B212" s="54" t="s">
        <v>639</v>
      </c>
      <c r="C212" s="56" t="s">
        <v>403</v>
      </c>
      <c r="D212" s="56" t="s">
        <v>404</v>
      </c>
      <c r="E212" s="56" t="s">
        <v>405</v>
      </c>
      <c r="F212" s="56">
        <v>20</v>
      </c>
      <c r="G212" s="57">
        <v>210</v>
      </c>
      <c r="H212" s="19">
        <f t="shared" si="47"/>
        <v>4200</v>
      </c>
      <c r="I212" s="17"/>
      <c r="J212" s="20"/>
      <c r="K212" s="21" t="e">
        <f t="shared" si="48"/>
        <v>#DIV/0!</v>
      </c>
      <c r="L212" s="143"/>
      <c r="M212" s="139"/>
      <c r="N212" s="22">
        <f t="shared" si="49"/>
        <v>0</v>
      </c>
      <c r="O212" s="78" t="e">
        <f t="shared" si="50"/>
        <v>#DIV/0!</v>
      </c>
      <c r="P212" s="16" t="e">
        <f t="shared" si="51"/>
        <v>#DIV/0!</v>
      </c>
      <c r="Q212" s="20"/>
      <c r="R212" s="16">
        <v>60</v>
      </c>
      <c r="S212" s="117">
        <f t="shared" si="52"/>
        <v>0</v>
      </c>
      <c r="T212" s="24">
        <f t="shared" si="53"/>
        <v>0</v>
      </c>
      <c r="U212" s="24" t="e">
        <f t="shared" si="54"/>
        <v>#DIV/0!</v>
      </c>
      <c r="V212" s="24" t="e">
        <f t="shared" si="55"/>
        <v>#DIV/0!</v>
      </c>
    </row>
    <row r="213" spans="1:22" ht="30" customHeight="1">
      <c r="A213" s="16" t="s">
        <v>406</v>
      </c>
      <c r="B213" s="18" t="s">
        <v>328</v>
      </c>
      <c r="C213" s="53" t="s">
        <v>407</v>
      </c>
      <c r="D213" s="16" t="s">
        <v>408</v>
      </c>
      <c r="E213" s="16" t="s">
        <v>409</v>
      </c>
      <c r="F213" s="16">
        <v>1</v>
      </c>
      <c r="G213" s="19">
        <v>10</v>
      </c>
      <c r="H213" s="19">
        <f t="shared" si="47"/>
        <v>10</v>
      </c>
      <c r="I213" s="17"/>
      <c r="J213" s="20"/>
      <c r="K213" s="21" t="e">
        <f t="shared" si="48"/>
        <v>#DIV/0!</v>
      </c>
      <c r="L213" s="143"/>
      <c r="M213" s="139"/>
      <c r="N213" s="22">
        <f t="shared" si="49"/>
        <v>0</v>
      </c>
      <c r="O213" s="78" t="e">
        <f t="shared" si="50"/>
        <v>#DIV/0!</v>
      </c>
      <c r="P213" s="16" t="e">
        <f t="shared" si="51"/>
        <v>#DIV/0!</v>
      </c>
      <c r="Q213" s="20"/>
      <c r="R213" s="16">
        <v>3</v>
      </c>
      <c r="S213" s="117">
        <f t="shared" si="52"/>
        <v>0</v>
      </c>
      <c r="T213" s="24">
        <f t="shared" si="53"/>
        <v>0</v>
      </c>
      <c r="U213" s="24" t="e">
        <f t="shared" si="54"/>
        <v>#DIV/0!</v>
      </c>
      <c r="V213" s="24" t="e">
        <f t="shared" si="55"/>
        <v>#DIV/0!</v>
      </c>
    </row>
    <row r="214" spans="1:22" ht="30" customHeight="1">
      <c r="A214" s="16" t="s">
        <v>410</v>
      </c>
      <c r="B214" s="54" t="s">
        <v>411</v>
      </c>
      <c r="C214" s="56" t="s">
        <v>30</v>
      </c>
      <c r="D214" s="56" t="s">
        <v>412</v>
      </c>
      <c r="E214" s="56" t="s">
        <v>413</v>
      </c>
      <c r="F214" s="56">
        <v>25</v>
      </c>
      <c r="G214" s="19">
        <v>110</v>
      </c>
      <c r="H214" s="19">
        <f t="shared" si="47"/>
        <v>2750</v>
      </c>
      <c r="I214" s="17"/>
      <c r="J214" s="20"/>
      <c r="K214" s="21" t="e">
        <f t="shared" si="48"/>
        <v>#DIV/0!</v>
      </c>
      <c r="L214" s="143"/>
      <c r="M214" s="139"/>
      <c r="N214" s="22">
        <f t="shared" si="49"/>
        <v>0</v>
      </c>
      <c r="O214" s="78" t="e">
        <f t="shared" si="50"/>
        <v>#DIV/0!</v>
      </c>
      <c r="P214" s="16" t="e">
        <f t="shared" si="51"/>
        <v>#DIV/0!</v>
      </c>
      <c r="Q214" s="20"/>
      <c r="R214" s="16">
        <v>30</v>
      </c>
      <c r="S214" s="117">
        <f t="shared" si="52"/>
        <v>0</v>
      </c>
      <c r="T214" s="24">
        <f t="shared" si="53"/>
        <v>0</v>
      </c>
      <c r="U214" s="24" t="e">
        <f t="shared" si="54"/>
        <v>#DIV/0!</v>
      </c>
      <c r="V214" s="24" t="e">
        <f t="shared" si="55"/>
        <v>#DIV/0!</v>
      </c>
    </row>
    <row r="215" spans="1:22" ht="30" customHeight="1">
      <c r="A215" s="16" t="s">
        <v>414</v>
      </c>
      <c r="B215" s="18" t="s">
        <v>415</v>
      </c>
      <c r="C215" s="16" t="s">
        <v>90</v>
      </c>
      <c r="D215" s="58">
        <v>0.02</v>
      </c>
      <c r="E215" s="16" t="s">
        <v>258</v>
      </c>
      <c r="F215" s="16">
        <v>1</v>
      </c>
      <c r="G215" s="19">
        <v>10</v>
      </c>
      <c r="H215" s="19">
        <f t="shared" si="47"/>
        <v>10</v>
      </c>
      <c r="I215" s="17"/>
      <c r="J215" s="20"/>
      <c r="K215" s="21" t="e">
        <f t="shared" si="48"/>
        <v>#DIV/0!</v>
      </c>
      <c r="L215" s="143"/>
      <c r="M215" s="139"/>
      <c r="N215" s="22">
        <f t="shared" si="49"/>
        <v>0</v>
      </c>
      <c r="O215" s="78" t="e">
        <f t="shared" si="50"/>
        <v>#DIV/0!</v>
      </c>
      <c r="P215" s="16" t="e">
        <f t="shared" si="51"/>
        <v>#DIV/0!</v>
      </c>
      <c r="Q215" s="20"/>
      <c r="R215" s="16">
        <v>3</v>
      </c>
      <c r="S215" s="117">
        <f t="shared" si="52"/>
        <v>0</v>
      </c>
      <c r="T215" s="24">
        <f t="shared" si="53"/>
        <v>0</v>
      </c>
      <c r="U215" s="24" t="e">
        <f t="shared" si="54"/>
        <v>#DIV/0!</v>
      </c>
      <c r="V215" s="24" t="e">
        <f t="shared" si="55"/>
        <v>#DIV/0!</v>
      </c>
    </row>
    <row r="216" spans="1:22" s="5" customFormat="1" ht="30" customHeight="1">
      <c r="A216" s="16" t="s">
        <v>416</v>
      </c>
      <c r="B216" s="18" t="s">
        <v>415</v>
      </c>
      <c r="C216" s="28" t="s">
        <v>417</v>
      </c>
      <c r="D216" s="28" t="s">
        <v>418</v>
      </c>
      <c r="E216" s="16" t="s">
        <v>258</v>
      </c>
      <c r="F216" s="16">
        <v>1</v>
      </c>
      <c r="G216" s="19">
        <v>10</v>
      </c>
      <c r="H216" s="19">
        <f t="shared" si="47"/>
        <v>10</v>
      </c>
      <c r="I216" s="17"/>
      <c r="J216" s="20"/>
      <c r="K216" s="21" t="e">
        <f t="shared" si="48"/>
        <v>#DIV/0!</v>
      </c>
      <c r="L216" s="143"/>
      <c r="M216" s="139"/>
      <c r="N216" s="22">
        <f t="shared" si="49"/>
        <v>0</v>
      </c>
      <c r="O216" s="78" t="e">
        <f t="shared" si="50"/>
        <v>#DIV/0!</v>
      </c>
      <c r="P216" s="16" t="e">
        <f t="shared" si="51"/>
        <v>#DIV/0!</v>
      </c>
      <c r="Q216" s="20"/>
      <c r="R216" s="16">
        <v>3</v>
      </c>
      <c r="S216" s="117">
        <f t="shared" si="52"/>
        <v>0</v>
      </c>
      <c r="T216" s="24">
        <f t="shared" si="53"/>
        <v>0</v>
      </c>
      <c r="U216" s="24" t="e">
        <f t="shared" si="54"/>
        <v>#DIV/0!</v>
      </c>
      <c r="V216" s="24" t="e">
        <f t="shared" si="55"/>
        <v>#DIV/0!</v>
      </c>
    </row>
    <row r="217" spans="1:22" ht="30" customHeight="1">
      <c r="A217" s="16" t="s">
        <v>419</v>
      </c>
      <c r="B217" s="18" t="s">
        <v>420</v>
      </c>
      <c r="C217" s="16" t="s">
        <v>37</v>
      </c>
      <c r="D217" s="16" t="s">
        <v>421</v>
      </c>
      <c r="E217" s="16" t="s">
        <v>230</v>
      </c>
      <c r="F217" s="16">
        <v>30</v>
      </c>
      <c r="G217" s="19">
        <v>1</v>
      </c>
      <c r="H217" s="19">
        <f t="shared" si="47"/>
        <v>30</v>
      </c>
      <c r="I217" s="17"/>
      <c r="J217" s="20"/>
      <c r="K217" s="21" t="e">
        <f t="shared" si="48"/>
        <v>#DIV/0!</v>
      </c>
      <c r="L217" s="143"/>
      <c r="M217" s="139"/>
      <c r="N217" s="22">
        <f t="shared" si="49"/>
        <v>0</v>
      </c>
      <c r="O217" s="78" t="e">
        <f t="shared" si="50"/>
        <v>#DIV/0!</v>
      </c>
      <c r="P217" s="16" t="e">
        <f t="shared" si="51"/>
        <v>#DIV/0!</v>
      </c>
      <c r="Q217" s="20"/>
      <c r="R217" s="16">
        <v>1</v>
      </c>
      <c r="S217" s="117">
        <f t="shared" si="52"/>
        <v>0</v>
      </c>
      <c r="T217" s="24">
        <f t="shared" si="53"/>
        <v>0</v>
      </c>
      <c r="U217" s="24" t="e">
        <f t="shared" si="54"/>
        <v>#DIV/0!</v>
      </c>
      <c r="V217" s="24" t="e">
        <f t="shared" si="55"/>
        <v>#DIV/0!</v>
      </c>
    </row>
    <row r="218" spans="1:22" ht="63" customHeight="1">
      <c r="A218" s="16" t="s">
        <v>422</v>
      </c>
      <c r="B218" s="18" t="s">
        <v>423</v>
      </c>
      <c r="C218" s="16" t="s">
        <v>424</v>
      </c>
      <c r="D218" s="16" t="s">
        <v>99</v>
      </c>
      <c r="E218" s="16" t="s">
        <v>425</v>
      </c>
      <c r="F218" s="16">
        <v>10</v>
      </c>
      <c r="G218" s="19">
        <v>80</v>
      </c>
      <c r="H218" s="19">
        <f t="shared" si="47"/>
        <v>800</v>
      </c>
      <c r="I218" s="17"/>
      <c r="J218" s="20"/>
      <c r="K218" s="21" t="e">
        <f t="shared" si="48"/>
        <v>#DIV/0!</v>
      </c>
      <c r="L218" s="143"/>
      <c r="M218" s="139"/>
      <c r="N218" s="22">
        <f t="shared" si="49"/>
        <v>0</v>
      </c>
      <c r="O218" s="78" t="e">
        <f t="shared" si="50"/>
        <v>#DIV/0!</v>
      </c>
      <c r="P218" s="16" t="e">
        <f t="shared" si="51"/>
        <v>#DIV/0!</v>
      </c>
      <c r="Q218" s="20"/>
      <c r="R218" s="16">
        <v>20</v>
      </c>
      <c r="S218" s="117">
        <f t="shared" si="52"/>
        <v>0</v>
      </c>
      <c r="T218" s="24">
        <f t="shared" si="53"/>
        <v>0</v>
      </c>
      <c r="U218" s="24" t="e">
        <f t="shared" si="54"/>
        <v>#DIV/0!</v>
      </c>
      <c r="V218" s="24" t="e">
        <f t="shared" si="55"/>
        <v>#DIV/0!</v>
      </c>
    </row>
    <row r="219" spans="1:22" ht="30" customHeight="1">
      <c r="A219" s="16" t="s">
        <v>426</v>
      </c>
      <c r="B219" s="18" t="s">
        <v>427</v>
      </c>
      <c r="C219" s="16" t="s">
        <v>428</v>
      </c>
      <c r="D219" s="16"/>
      <c r="E219" s="16" t="s">
        <v>429</v>
      </c>
      <c r="F219" s="16">
        <v>1</v>
      </c>
      <c r="G219" s="19">
        <v>30</v>
      </c>
      <c r="H219" s="19">
        <f t="shared" si="47"/>
        <v>30</v>
      </c>
      <c r="I219" s="17"/>
      <c r="J219" s="20"/>
      <c r="K219" s="21" t="e">
        <f t="shared" si="48"/>
        <v>#DIV/0!</v>
      </c>
      <c r="L219" s="143"/>
      <c r="M219" s="139"/>
      <c r="N219" s="22">
        <f t="shared" si="49"/>
        <v>0</v>
      </c>
      <c r="O219" s="78" t="e">
        <f t="shared" si="50"/>
        <v>#DIV/0!</v>
      </c>
      <c r="P219" s="16" t="e">
        <f t="shared" si="51"/>
        <v>#DIV/0!</v>
      </c>
      <c r="Q219" s="20"/>
      <c r="R219" s="16">
        <v>10</v>
      </c>
      <c r="S219" s="117">
        <f t="shared" si="52"/>
        <v>0</v>
      </c>
      <c r="T219" s="24">
        <f t="shared" si="53"/>
        <v>0</v>
      </c>
      <c r="U219" s="24" t="e">
        <f t="shared" si="54"/>
        <v>#DIV/0!</v>
      </c>
      <c r="V219" s="24" t="e">
        <f t="shared" si="55"/>
        <v>#DIV/0!</v>
      </c>
    </row>
    <row r="220" spans="1:22" ht="30" customHeight="1">
      <c r="A220" s="16" t="s">
        <v>430</v>
      </c>
      <c r="B220" s="18" t="s">
        <v>431</v>
      </c>
      <c r="C220" s="16" t="s">
        <v>37</v>
      </c>
      <c r="D220" s="16" t="s">
        <v>34</v>
      </c>
      <c r="E220" s="16" t="s">
        <v>338</v>
      </c>
      <c r="F220" s="16">
        <v>100</v>
      </c>
      <c r="G220" s="19">
        <v>10</v>
      </c>
      <c r="H220" s="19">
        <f t="shared" si="47"/>
        <v>1000</v>
      </c>
      <c r="I220" s="17"/>
      <c r="J220" s="20"/>
      <c r="K220" s="21" t="e">
        <f t="shared" si="48"/>
        <v>#DIV/0!</v>
      </c>
      <c r="L220" s="143"/>
      <c r="M220" s="139"/>
      <c r="N220" s="22">
        <f t="shared" si="49"/>
        <v>0</v>
      </c>
      <c r="O220" s="78" t="e">
        <f t="shared" si="50"/>
        <v>#DIV/0!</v>
      </c>
      <c r="P220" s="16" t="e">
        <f t="shared" si="51"/>
        <v>#DIV/0!</v>
      </c>
      <c r="Q220" s="20"/>
      <c r="R220" s="16">
        <v>3</v>
      </c>
      <c r="S220" s="117">
        <f t="shared" si="52"/>
        <v>0</v>
      </c>
      <c r="T220" s="24">
        <f t="shared" si="53"/>
        <v>0</v>
      </c>
      <c r="U220" s="24" t="e">
        <f t="shared" si="54"/>
        <v>#DIV/0!</v>
      </c>
      <c r="V220" s="24" t="e">
        <f t="shared" si="55"/>
        <v>#DIV/0!</v>
      </c>
    </row>
    <row r="221" spans="1:22" ht="30" customHeight="1">
      <c r="A221" s="16" t="s">
        <v>432</v>
      </c>
      <c r="B221" s="18" t="s">
        <v>433</v>
      </c>
      <c r="C221" s="16" t="s">
        <v>41</v>
      </c>
      <c r="D221" s="16" t="s">
        <v>64</v>
      </c>
      <c r="E221" s="16" t="s">
        <v>434</v>
      </c>
      <c r="F221" s="16">
        <v>100</v>
      </c>
      <c r="G221" s="19">
        <v>5</v>
      </c>
      <c r="H221" s="19">
        <f t="shared" si="47"/>
        <v>500</v>
      </c>
      <c r="I221" s="17"/>
      <c r="J221" s="20"/>
      <c r="K221" s="21" t="e">
        <f t="shared" si="48"/>
        <v>#DIV/0!</v>
      </c>
      <c r="L221" s="143"/>
      <c r="M221" s="139"/>
      <c r="N221" s="22">
        <f t="shared" si="49"/>
        <v>0</v>
      </c>
      <c r="O221" s="78" t="e">
        <f t="shared" si="50"/>
        <v>#DIV/0!</v>
      </c>
      <c r="P221" s="16" t="e">
        <f t="shared" si="51"/>
        <v>#DIV/0!</v>
      </c>
      <c r="Q221" s="20"/>
      <c r="R221" s="16">
        <v>1</v>
      </c>
      <c r="S221" s="117">
        <f t="shared" si="52"/>
        <v>0</v>
      </c>
      <c r="T221" s="24">
        <f t="shared" si="53"/>
        <v>0</v>
      </c>
      <c r="U221" s="24" t="e">
        <f t="shared" si="54"/>
        <v>#DIV/0!</v>
      </c>
      <c r="V221" s="24" t="e">
        <f t="shared" si="55"/>
        <v>#DIV/0!</v>
      </c>
    </row>
    <row r="222" spans="1:22" ht="30" customHeight="1">
      <c r="A222" s="16" t="s">
        <v>435</v>
      </c>
      <c r="B222" s="18" t="s">
        <v>433</v>
      </c>
      <c r="C222" s="16" t="s">
        <v>41</v>
      </c>
      <c r="D222" s="16" t="s">
        <v>156</v>
      </c>
      <c r="E222" s="16" t="s">
        <v>434</v>
      </c>
      <c r="F222" s="16">
        <v>100</v>
      </c>
      <c r="G222" s="19">
        <v>10</v>
      </c>
      <c r="H222" s="19">
        <f t="shared" si="47"/>
        <v>1000</v>
      </c>
      <c r="I222" s="17"/>
      <c r="J222" s="20"/>
      <c r="K222" s="21" t="e">
        <f t="shared" si="48"/>
        <v>#DIV/0!</v>
      </c>
      <c r="L222" s="143"/>
      <c r="M222" s="139"/>
      <c r="N222" s="22">
        <f t="shared" si="49"/>
        <v>0</v>
      </c>
      <c r="O222" s="78" t="e">
        <f t="shared" si="50"/>
        <v>#DIV/0!</v>
      </c>
      <c r="P222" s="16" t="e">
        <f t="shared" si="51"/>
        <v>#DIV/0!</v>
      </c>
      <c r="Q222" s="20"/>
      <c r="R222" s="16">
        <v>3</v>
      </c>
      <c r="S222" s="117">
        <f t="shared" si="52"/>
        <v>0</v>
      </c>
      <c r="T222" s="24">
        <f t="shared" si="53"/>
        <v>0</v>
      </c>
      <c r="U222" s="24" t="e">
        <f t="shared" si="54"/>
        <v>#DIV/0!</v>
      </c>
      <c r="V222" s="24" t="e">
        <f t="shared" si="55"/>
        <v>#DIV/0!</v>
      </c>
    </row>
    <row r="223" spans="1:22" ht="30" customHeight="1">
      <c r="A223" s="16" t="s">
        <v>436</v>
      </c>
      <c r="B223" s="18" t="s">
        <v>437</v>
      </c>
      <c r="C223" s="16" t="s">
        <v>68</v>
      </c>
      <c r="D223" s="16" t="s">
        <v>177</v>
      </c>
      <c r="E223" s="16" t="s">
        <v>438</v>
      </c>
      <c r="F223" s="16">
        <v>50</v>
      </c>
      <c r="G223" s="19">
        <v>2</v>
      </c>
      <c r="H223" s="19">
        <f t="shared" si="47"/>
        <v>100</v>
      </c>
      <c r="I223" s="17"/>
      <c r="J223" s="20"/>
      <c r="K223" s="21" t="e">
        <f t="shared" si="48"/>
        <v>#DIV/0!</v>
      </c>
      <c r="L223" s="143"/>
      <c r="M223" s="139"/>
      <c r="N223" s="22">
        <f t="shared" si="49"/>
        <v>0</v>
      </c>
      <c r="O223" s="78" t="e">
        <f t="shared" si="50"/>
        <v>#DIV/0!</v>
      </c>
      <c r="P223" s="16" t="e">
        <f t="shared" si="51"/>
        <v>#DIV/0!</v>
      </c>
      <c r="Q223" s="20"/>
      <c r="R223" s="16">
        <v>1</v>
      </c>
      <c r="S223" s="117">
        <f t="shared" si="52"/>
        <v>0</v>
      </c>
      <c r="T223" s="24">
        <f t="shared" si="53"/>
        <v>0</v>
      </c>
      <c r="U223" s="24" t="e">
        <f t="shared" si="54"/>
        <v>#DIV/0!</v>
      </c>
      <c r="V223" s="24" t="e">
        <f t="shared" si="55"/>
        <v>#DIV/0!</v>
      </c>
    </row>
    <row r="224" spans="1:22" ht="30" customHeight="1">
      <c r="A224" s="16" t="s">
        <v>439</v>
      </c>
      <c r="B224" s="18" t="s">
        <v>440</v>
      </c>
      <c r="C224" s="16" t="s">
        <v>37</v>
      </c>
      <c r="D224" s="16" t="s">
        <v>441</v>
      </c>
      <c r="E224" s="16" t="s">
        <v>442</v>
      </c>
      <c r="F224" s="16">
        <v>150</v>
      </c>
      <c r="G224" s="19">
        <v>10</v>
      </c>
      <c r="H224" s="19">
        <f t="shared" si="47"/>
        <v>1500</v>
      </c>
      <c r="I224" s="17"/>
      <c r="J224" s="20"/>
      <c r="K224" s="21" t="e">
        <f t="shared" si="48"/>
        <v>#DIV/0!</v>
      </c>
      <c r="L224" s="143"/>
      <c r="M224" s="139"/>
      <c r="N224" s="22">
        <f t="shared" si="49"/>
        <v>0</v>
      </c>
      <c r="O224" s="78" t="e">
        <f t="shared" si="50"/>
        <v>#DIV/0!</v>
      </c>
      <c r="P224" s="16" t="e">
        <f t="shared" si="51"/>
        <v>#DIV/0!</v>
      </c>
      <c r="Q224" s="20"/>
      <c r="R224" s="16">
        <v>3</v>
      </c>
      <c r="S224" s="117">
        <f t="shared" si="52"/>
        <v>0</v>
      </c>
      <c r="T224" s="24">
        <f t="shared" si="53"/>
        <v>0</v>
      </c>
      <c r="U224" s="24" t="e">
        <f t="shared" si="54"/>
        <v>#DIV/0!</v>
      </c>
      <c r="V224" s="24" t="e">
        <f t="shared" si="55"/>
        <v>#DIV/0!</v>
      </c>
    </row>
    <row r="225" spans="1:22" ht="30" customHeight="1">
      <c r="A225" s="16" t="s">
        <v>443</v>
      </c>
      <c r="B225" s="18" t="s">
        <v>444</v>
      </c>
      <c r="C225" s="16" t="s">
        <v>261</v>
      </c>
      <c r="D225" s="59">
        <v>1E-3</v>
      </c>
      <c r="E225" s="16" t="s">
        <v>292</v>
      </c>
      <c r="F225" s="16">
        <v>1</v>
      </c>
      <c r="G225" s="19">
        <v>1</v>
      </c>
      <c r="H225" s="19">
        <f t="shared" si="47"/>
        <v>1</v>
      </c>
      <c r="I225" s="17"/>
      <c r="J225" s="20"/>
      <c r="K225" s="21" t="e">
        <f t="shared" si="48"/>
        <v>#DIV/0!</v>
      </c>
      <c r="L225" s="143"/>
      <c r="M225" s="139"/>
      <c r="N225" s="22">
        <f t="shared" si="49"/>
        <v>0</v>
      </c>
      <c r="O225" s="78" t="e">
        <f t="shared" si="50"/>
        <v>#DIV/0!</v>
      </c>
      <c r="P225" s="16" t="e">
        <f t="shared" si="51"/>
        <v>#DIV/0!</v>
      </c>
      <c r="Q225" s="20"/>
      <c r="R225" s="16">
        <v>1</v>
      </c>
      <c r="S225" s="117">
        <f t="shared" si="52"/>
        <v>0</v>
      </c>
      <c r="T225" s="24">
        <f t="shared" si="53"/>
        <v>0</v>
      </c>
      <c r="U225" s="24" t="e">
        <f t="shared" si="54"/>
        <v>#DIV/0!</v>
      </c>
      <c r="V225" s="24" t="e">
        <f t="shared" si="55"/>
        <v>#DIV/0!</v>
      </c>
    </row>
    <row r="226" spans="1:22" ht="30" customHeight="1">
      <c r="A226" s="16" t="s">
        <v>445</v>
      </c>
      <c r="B226" s="18" t="s">
        <v>446</v>
      </c>
      <c r="C226" s="16" t="s">
        <v>447</v>
      </c>
      <c r="D226" s="59" t="s">
        <v>448</v>
      </c>
      <c r="E226" s="16" t="s">
        <v>253</v>
      </c>
      <c r="F226" s="16">
        <v>1</v>
      </c>
      <c r="G226" s="19">
        <v>30</v>
      </c>
      <c r="H226" s="19">
        <f t="shared" ref="H226:H257" si="56">F226*G226</f>
        <v>30</v>
      </c>
      <c r="I226" s="17"/>
      <c r="J226" s="20"/>
      <c r="K226" s="21" t="e">
        <f t="shared" si="48"/>
        <v>#DIV/0!</v>
      </c>
      <c r="L226" s="143"/>
      <c r="M226" s="139"/>
      <c r="N226" s="22">
        <f t="shared" si="49"/>
        <v>0</v>
      </c>
      <c r="O226" s="78" t="e">
        <f t="shared" si="50"/>
        <v>#DIV/0!</v>
      </c>
      <c r="P226" s="16" t="e">
        <f t="shared" si="51"/>
        <v>#DIV/0!</v>
      </c>
      <c r="Q226" s="20"/>
      <c r="R226" s="16">
        <v>9</v>
      </c>
      <c r="S226" s="117">
        <f t="shared" si="52"/>
        <v>0</v>
      </c>
      <c r="T226" s="24">
        <f t="shared" si="53"/>
        <v>0</v>
      </c>
      <c r="U226" s="24" t="e">
        <f t="shared" si="54"/>
        <v>#DIV/0!</v>
      </c>
      <c r="V226" s="24" t="e">
        <f t="shared" si="55"/>
        <v>#DIV/0!</v>
      </c>
    </row>
    <row r="227" spans="1:22" ht="30" customHeight="1">
      <c r="A227" s="16" t="s">
        <v>449</v>
      </c>
      <c r="B227" s="18" t="s">
        <v>450</v>
      </c>
      <c r="C227" s="16" t="s">
        <v>158</v>
      </c>
      <c r="D227" s="16" t="s">
        <v>91</v>
      </c>
      <c r="E227" s="16" t="s">
        <v>230</v>
      </c>
      <c r="F227" s="16">
        <v>30</v>
      </c>
      <c r="G227" s="19">
        <v>10</v>
      </c>
      <c r="H227" s="19">
        <f t="shared" si="56"/>
        <v>300</v>
      </c>
      <c r="I227" s="17"/>
      <c r="J227" s="20"/>
      <c r="K227" s="21" t="e">
        <f t="shared" si="48"/>
        <v>#DIV/0!</v>
      </c>
      <c r="L227" s="143"/>
      <c r="M227" s="139"/>
      <c r="N227" s="22">
        <f t="shared" si="49"/>
        <v>0</v>
      </c>
      <c r="O227" s="78" t="e">
        <f t="shared" si="50"/>
        <v>#DIV/0!</v>
      </c>
      <c r="P227" s="16" t="e">
        <f t="shared" si="51"/>
        <v>#DIV/0!</v>
      </c>
      <c r="Q227" s="20"/>
      <c r="R227" s="16">
        <v>3</v>
      </c>
      <c r="S227" s="117">
        <f t="shared" si="52"/>
        <v>0</v>
      </c>
      <c r="T227" s="24">
        <f t="shared" si="53"/>
        <v>0</v>
      </c>
      <c r="U227" s="24" t="e">
        <f t="shared" si="54"/>
        <v>#DIV/0!</v>
      </c>
      <c r="V227" s="24" t="e">
        <f t="shared" si="55"/>
        <v>#DIV/0!</v>
      </c>
    </row>
    <row r="228" spans="1:22" ht="30" customHeight="1">
      <c r="A228" s="16" t="s">
        <v>451</v>
      </c>
      <c r="B228" s="18" t="s">
        <v>450</v>
      </c>
      <c r="C228" s="16" t="s">
        <v>68</v>
      </c>
      <c r="D228" s="16" t="s">
        <v>452</v>
      </c>
      <c r="E228" s="16" t="s">
        <v>219</v>
      </c>
      <c r="F228" s="16">
        <v>30</v>
      </c>
      <c r="G228" s="19">
        <v>70</v>
      </c>
      <c r="H228" s="19">
        <f t="shared" si="56"/>
        <v>2100</v>
      </c>
      <c r="I228" s="17"/>
      <c r="J228" s="20"/>
      <c r="K228" s="21" t="e">
        <f t="shared" si="48"/>
        <v>#DIV/0!</v>
      </c>
      <c r="L228" s="143"/>
      <c r="M228" s="139"/>
      <c r="N228" s="22">
        <f t="shared" si="49"/>
        <v>0</v>
      </c>
      <c r="O228" s="78" t="e">
        <f t="shared" si="50"/>
        <v>#DIV/0!</v>
      </c>
      <c r="P228" s="16" t="e">
        <f t="shared" si="51"/>
        <v>#DIV/0!</v>
      </c>
      <c r="Q228" s="20"/>
      <c r="R228" s="16">
        <v>20</v>
      </c>
      <c r="S228" s="117">
        <f t="shared" si="52"/>
        <v>0</v>
      </c>
      <c r="T228" s="24">
        <f t="shared" si="53"/>
        <v>0</v>
      </c>
      <c r="U228" s="24" t="e">
        <f t="shared" si="54"/>
        <v>#DIV/0!</v>
      </c>
      <c r="V228" s="24" t="e">
        <f t="shared" si="55"/>
        <v>#DIV/0!</v>
      </c>
    </row>
    <row r="229" spans="1:22" ht="30" customHeight="1">
      <c r="A229" s="16" t="s">
        <v>453</v>
      </c>
      <c r="B229" s="60" t="s">
        <v>39</v>
      </c>
      <c r="C229" s="61" t="s">
        <v>84</v>
      </c>
      <c r="D229" s="61" t="s">
        <v>40</v>
      </c>
      <c r="E229" s="61" t="s">
        <v>230</v>
      </c>
      <c r="F229" s="16">
        <v>30</v>
      </c>
      <c r="G229" s="19">
        <v>70</v>
      </c>
      <c r="H229" s="19">
        <f t="shared" si="56"/>
        <v>2100</v>
      </c>
      <c r="I229" s="17"/>
      <c r="J229" s="20"/>
      <c r="K229" s="21" t="e">
        <f t="shared" si="48"/>
        <v>#DIV/0!</v>
      </c>
      <c r="L229" s="143"/>
      <c r="M229" s="139"/>
      <c r="N229" s="22">
        <f t="shared" si="49"/>
        <v>0</v>
      </c>
      <c r="O229" s="78" t="e">
        <f t="shared" si="50"/>
        <v>#DIV/0!</v>
      </c>
      <c r="P229" s="16" t="e">
        <f t="shared" si="51"/>
        <v>#DIV/0!</v>
      </c>
      <c r="Q229" s="20"/>
      <c r="R229" s="16">
        <v>20</v>
      </c>
      <c r="S229" s="117">
        <f t="shared" si="52"/>
        <v>0</v>
      </c>
      <c r="T229" s="24">
        <f t="shared" si="53"/>
        <v>0</v>
      </c>
      <c r="U229" s="24" t="e">
        <f t="shared" si="54"/>
        <v>#DIV/0!</v>
      </c>
      <c r="V229" s="24" t="e">
        <f t="shared" si="55"/>
        <v>#DIV/0!</v>
      </c>
    </row>
    <row r="230" spans="1:22" ht="30" customHeight="1">
      <c r="A230" s="16" t="s">
        <v>454</v>
      </c>
      <c r="B230" s="60" t="s">
        <v>39</v>
      </c>
      <c r="C230" s="61" t="s">
        <v>84</v>
      </c>
      <c r="D230" s="61" t="s">
        <v>455</v>
      </c>
      <c r="E230" s="61" t="s">
        <v>456</v>
      </c>
      <c r="F230" s="16">
        <v>30</v>
      </c>
      <c r="G230" s="19">
        <v>140</v>
      </c>
      <c r="H230" s="19">
        <f t="shared" si="56"/>
        <v>4200</v>
      </c>
      <c r="I230" s="17"/>
      <c r="J230" s="20"/>
      <c r="K230" s="21" t="e">
        <f t="shared" si="48"/>
        <v>#DIV/0!</v>
      </c>
      <c r="L230" s="143"/>
      <c r="M230" s="139"/>
      <c r="N230" s="22">
        <f t="shared" si="49"/>
        <v>0</v>
      </c>
      <c r="O230" s="78" t="e">
        <f t="shared" si="50"/>
        <v>#DIV/0!</v>
      </c>
      <c r="P230" s="16" t="e">
        <f t="shared" si="51"/>
        <v>#DIV/0!</v>
      </c>
      <c r="Q230" s="20"/>
      <c r="R230" s="16">
        <v>40</v>
      </c>
      <c r="S230" s="117">
        <f t="shared" si="52"/>
        <v>0</v>
      </c>
      <c r="T230" s="24">
        <f t="shared" si="53"/>
        <v>0</v>
      </c>
      <c r="U230" s="24" t="e">
        <f t="shared" si="54"/>
        <v>#DIV/0!</v>
      </c>
      <c r="V230" s="24" t="e">
        <f t="shared" si="55"/>
        <v>#DIV/0!</v>
      </c>
    </row>
    <row r="231" spans="1:22" ht="30" customHeight="1">
      <c r="A231" s="16" t="s">
        <v>457</v>
      </c>
      <c r="B231" s="60" t="s">
        <v>458</v>
      </c>
      <c r="C231" s="61" t="s">
        <v>68</v>
      </c>
      <c r="D231" s="61" t="s">
        <v>155</v>
      </c>
      <c r="E231" s="61" t="s">
        <v>219</v>
      </c>
      <c r="F231" s="16">
        <v>30</v>
      </c>
      <c r="G231" s="19">
        <v>10</v>
      </c>
      <c r="H231" s="19">
        <f t="shared" si="56"/>
        <v>300</v>
      </c>
      <c r="I231" s="17"/>
      <c r="J231" s="20"/>
      <c r="K231" s="21" t="e">
        <f t="shared" si="48"/>
        <v>#DIV/0!</v>
      </c>
      <c r="L231" s="143"/>
      <c r="M231" s="139"/>
      <c r="N231" s="22">
        <f t="shared" si="49"/>
        <v>0</v>
      </c>
      <c r="O231" s="78" t="e">
        <f t="shared" si="50"/>
        <v>#DIV/0!</v>
      </c>
      <c r="P231" s="16" t="e">
        <f t="shared" si="51"/>
        <v>#DIV/0!</v>
      </c>
      <c r="Q231" s="20"/>
      <c r="R231" s="16">
        <v>3</v>
      </c>
      <c r="S231" s="117">
        <f t="shared" si="52"/>
        <v>0</v>
      </c>
      <c r="T231" s="24">
        <f t="shared" si="53"/>
        <v>0</v>
      </c>
      <c r="U231" s="24" t="e">
        <f t="shared" si="54"/>
        <v>#DIV/0!</v>
      </c>
      <c r="V231" s="24" t="e">
        <f t="shared" si="55"/>
        <v>#DIV/0!</v>
      </c>
    </row>
    <row r="232" spans="1:22" ht="30" customHeight="1">
      <c r="A232" s="16" t="s">
        <v>459</v>
      </c>
      <c r="B232" s="60" t="s">
        <v>460</v>
      </c>
      <c r="C232" s="61" t="s">
        <v>41</v>
      </c>
      <c r="D232" s="61" t="s">
        <v>461</v>
      </c>
      <c r="E232" s="61" t="s">
        <v>462</v>
      </c>
      <c r="F232" s="16">
        <v>30</v>
      </c>
      <c r="G232" s="19">
        <v>150</v>
      </c>
      <c r="H232" s="19">
        <f t="shared" si="56"/>
        <v>4500</v>
      </c>
      <c r="I232" s="17"/>
      <c r="J232" s="20"/>
      <c r="K232" s="21" t="e">
        <f t="shared" si="48"/>
        <v>#DIV/0!</v>
      </c>
      <c r="L232" s="143"/>
      <c r="M232" s="139"/>
      <c r="N232" s="22">
        <f t="shared" si="49"/>
        <v>0</v>
      </c>
      <c r="O232" s="78" t="e">
        <f t="shared" si="50"/>
        <v>#DIV/0!</v>
      </c>
      <c r="P232" s="16" t="e">
        <f t="shared" si="51"/>
        <v>#DIV/0!</v>
      </c>
      <c r="Q232" s="20"/>
      <c r="R232" s="16">
        <v>45</v>
      </c>
      <c r="S232" s="117">
        <f t="shared" si="52"/>
        <v>0</v>
      </c>
      <c r="T232" s="24">
        <f t="shared" si="53"/>
        <v>0</v>
      </c>
      <c r="U232" s="24" t="e">
        <f t="shared" si="54"/>
        <v>#DIV/0!</v>
      </c>
      <c r="V232" s="24" t="e">
        <f t="shared" si="55"/>
        <v>#DIV/0!</v>
      </c>
    </row>
    <row r="233" spans="1:22" ht="30" customHeight="1">
      <c r="A233" s="16" t="s">
        <v>463</v>
      </c>
      <c r="B233" s="60" t="s">
        <v>39</v>
      </c>
      <c r="C233" s="61" t="s">
        <v>84</v>
      </c>
      <c r="D233" s="61" t="s">
        <v>464</v>
      </c>
      <c r="E233" s="61" t="s">
        <v>465</v>
      </c>
      <c r="F233" s="16">
        <v>30</v>
      </c>
      <c r="G233" s="19">
        <v>50</v>
      </c>
      <c r="H233" s="19">
        <f t="shared" si="56"/>
        <v>1500</v>
      </c>
      <c r="I233" s="17"/>
      <c r="J233" s="20"/>
      <c r="K233" s="21" t="e">
        <f t="shared" si="48"/>
        <v>#DIV/0!</v>
      </c>
      <c r="L233" s="143"/>
      <c r="M233" s="139"/>
      <c r="N233" s="22">
        <f t="shared" si="49"/>
        <v>0</v>
      </c>
      <c r="O233" s="78" t="e">
        <f t="shared" si="50"/>
        <v>#DIV/0!</v>
      </c>
      <c r="P233" s="16" t="e">
        <f t="shared" si="51"/>
        <v>#DIV/0!</v>
      </c>
      <c r="Q233" s="20"/>
      <c r="R233" s="16">
        <v>15</v>
      </c>
      <c r="S233" s="117">
        <f t="shared" si="52"/>
        <v>0</v>
      </c>
      <c r="T233" s="24">
        <f t="shared" si="53"/>
        <v>0</v>
      </c>
      <c r="U233" s="24" t="e">
        <f t="shared" si="54"/>
        <v>#DIV/0!</v>
      </c>
      <c r="V233" s="24" t="e">
        <f t="shared" si="55"/>
        <v>#DIV/0!</v>
      </c>
    </row>
    <row r="234" spans="1:22" ht="30" customHeight="1">
      <c r="A234" s="16" t="s">
        <v>466</v>
      </c>
      <c r="B234" s="18" t="s">
        <v>467</v>
      </c>
      <c r="C234" s="16" t="s">
        <v>37</v>
      </c>
      <c r="D234" s="16" t="s">
        <v>468</v>
      </c>
      <c r="E234" s="16" t="s">
        <v>397</v>
      </c>
      <c r="F234" s="16">
        <v>50</v>
      </c>
      <c r="G234" s="19">
        <v>10</v>
      </c>
      <c r="H234" s="19">
        <f t="shared" si="56"/>
        <v>500</v>
      </c>
      <c r="I234" s="17"/>
      <c r="J234" s="20"/>
      <c r="K234" s="21" t="e">
        <f t="shared" si="48"/>
        <v>#DIV/0!</v>
      </c>
      <c r="L234" s="143"/>
      <c r="M234" s="139"/>
      <c r="N234" s="22">
        <f t="shared" si="49"/>
        <v>0</v>
      </c>
      <c r="O234" s="78" t="e">
        <f t="shared" si="50"/>
        <v>#DIV/0!</v>
      </c>
      <c r="P234" s="16" t="e">
        <f t="shared" si="51"/>
        <v>#DIV/0!</v>
      </c>
      <c r="Q234" s="20"/>
      <c r="R234" s="16">
        <v>3</v>
      </c>
      <c r="S234" s="117">
        <f t="shared" si="52"/>
        <v>0</v>
      </c>
      <c r="T234" s="24">
        <f t="shared" si="53"/>
        <v>0</v>
      </c>
      <c r="U234" s="24" t="e">
        <f t="shared" si="54"/>
        <v>#DIV/0!</v>
      </c>
      <c r="V234" s="24" t="e">
        <f t="shared" si="55"/>
        <v>#DIV/0!</v>
      </c>
    </row>
    <row r="235" spans="1:22" ht="30" customHeight="1">
      <c r="A235" s="16" t="s">
        <v>469</v>
      </c>
      <c r="B235" s="18" t="s">
        <v>470</v>
      </c>
      <c r="C235" s="16" t="s">
        <v>37</v>
      </c>
      <c r="D235" s="16" t="s">
        <v>103</v>
      </c>
      <c r="E235" s="16" t="s">
        <v>214</v>
      </c>
      <c r="F235" s="16">
        <v>28</v>
      </c>
      <c r="G235" s="19">
        <v>20</v>
      </c>
      <c r="H235" s="19">
        <f t="shared" si="56"/>
        <v>560</v>
      </c>
      <c r="I235" s="17"/>
      <c r="J235" s="20"/>
      <c r="K235" s="21" t="e">
        <f t="shared" si="48"/>
        <v>#DIV/0!</v>
      </c>
      <c r="L235" s="143"/>
      <c r="M235" s="139"/>
      <c r="N235" s="22">
        <f t="shared" si="49"/>
        <v>0</v>
      </c>
      <c r="O235" s="78" t="e">
        <f t="shared" si="50"/>
        <v>#DIV/0!</v>
      </c>
      <c r="P235" s="16" t="e">
        <f t="shared" si="51"/>
        <v>#DIV/0!</v>
      </c>
      <c r="Q235" s="20"/>
      <c r="R235" s="16">
        <v>6</v>
      </c>
      <c r="S235" s="117">
        <f t="shared" si="52"/>
        <v>0</v>
      </c>
      <c r="T235" s="24">
        <f t="shared" si="53"/>
        <v>0</v>
      </c>
      <c r="U235" s="24" t="e">
        <f t="shared" si="54"/>
        <v>#DIV/0!</v>
      </c>
      <c r="V235" s="24" t="e">
        <f t="shared" si="55"/>
        <v>#DIV/0!</v>
      </c>
    </row>
    <row r="236" spans="1:22" ht="30" customHeight="1">
      <c r="A236" s="16" t="s">
        <v>471</v>
      </c>
      <c r="B236" s="18" t="s">
        <v>472</v>
      </c>
      <c r="C236" s="16" t="s">
        <v>473</v>
      </c>
      <c r="D236" s="16" t="s">
        <v>86</v>
      </c>
      <c r="E236" s="16" t="s">
        <v>211</v>
      </c>
      <c r="F236" s="16">
        <v>60</v>
      </c>
      <c r="G236" s="19">
        <v>2</v>
      </c>
      <c r="H236" s="19">
        <f t="shared" si="56"/>
        <v>120</v>
      </c>
      <c r="I236" s="17"/>
      <c r="J236" s="20"/>
      <c r="K236" s="21" t="e">
        <f t="shared" si="48"/>
        <v>#DIV/0!</v>
      </c>
      <c r="L236" s="143"/>
      <c r="M236" s="139"/>
      <c r="N236" s="22">
        <f t="shared" si="49"/>
        <v>0</v>
      </c>
      <c r="O236" s="78" t="e">
        <f t="shared" si="50"/>
        <v>#DIV/0!</v>
      </c>
      <c r="P236" s="16" t="e">
        <f t="shared" si="51"/>
        <v>#DIV/0!</v>
      </c>
      <c r="Q236" s="20"/>
      <c r="R236" s="16">
        <v>1</v>
      </c>
      <c r="S236" s="117">
        <f t="shared" si="52"/>
        <v>0</v>
      </c>
      <c r="T236" s="24">
        <f t="shared" si="53"/>
        <v>0</v>
      </c>
      <c r="U236" s="24" t="e">
        <f t="shared" si="54"/>
        <v>#DIV/0!</v>
      </c>
      <c r="V236" s="24" t="e">
        <f t="shared" si="55"/>
        <v>#DIV/0!</v>
      </c>
    </row>
    <row r="237" spans="1:22" ht="30" customHeight="1">
      <c r="A237" s="16" t="s">
        <v>474</v>
      </c>
      <c r="B237" s="18" t="s">
        <v>475</v>
      </c>
      <c r="C237" s="16" t="s">
        <v>30</v>
      </c>
      <c r="D237" s="16" t="s">
        <v>476</v>
      </c>
      <c r="E237" s="16" t="s">
        <v>477</v>
      </c>
      <c r="F237" s="16">
        <v>1</v>
      </c>
      <c r="G237" s="19">
        <v>4</v>
      </c>
      <c r="H237" s="19">
        <f t="shared" si="56"/>
        <v>4</v>
      </c>
      <c r="I237" s="17"/>
      <c r="J237" s="20"/>
      <c r="K237" s="21" t="e">
        <f t="shared" si="48"/>
        <v>#DIV/0!</v>
      </c>
      <c r="L237" s="143"/>
      <c r="M237" s="139"/>
      <c r="N237" s="22">
        <f t="shared" si="49"/>
        <v>0</v>
      </c>
      <c r="O237" s="78" t="e">
        <f t="shared" si="50"/>
        <v>#DIV/0!</v>
      </c>
      <c r="P237" s="16" t="e">
        <f t="shared" si="51"/>
        <v>#DIV/0!</v>
      </c>
      <c r="Q237" s="20"/>
      <c r="R237" s="16">
        <v>1</v>
      </c>
      <c r="S237" s="117">
        <f t="shared" si="52"/>
        <v>0</v>
      </c>
      <c r="T237" s="24">
        <f t="shared" si="53"/>
        <v>0</v>
      </c>
      <c r="U237" s="24" t="e">
        <f t="shared" si="54"/>
        <v>#DIV/0!</v>
      </c>
      <c r="V237" s="24" t="e">
        <f t="shared" si="55"/>
        <v>#DIV/0!</v>
      </c>
    </row>
    <row r="238" spans="1:22" ht="48.75" customHeight="1">
      <c r="A238" s="16" t="s">
        <v>478</v>
      </c>
      <c r="B238" s="54" t="s">
        <v>640</v>
      </c>
      <c r="C238" s="56" t="s">
        <v>41</v>
      </c>
      <c r="D238" s="56" t="s">
        <v>34</v>
      </c>
      <c r="E238" s="56" t="s">
        <v>479</v>
      </c>
      <c r="F238" s="56">
        <v>50</v>
      </c>
      <c r="G238" s="19">
        <v>990</v>
      </c>
      <c r="H238" s="19">
        <f t="shared" si="56"/>
        <v>49500</v>
      </c>
      <c r="I238" s="17"/>
      <c r="J238" s="20"/>
      <c r="K238" s="21" t="e">
        <f t="shared" si="48"/>
        <v>#DIV/0!</v>
      </c>
      <c r="L238" s="143"/>
      <c r="M238" s="139"/>
      <c r="N238" s="22">
        <f t="shared" si="49"/>
        <v>0</v>
      </c>
      <c r="O238" s="78" t="e">
        <f t="shared" si="50"/>
        <v>#DIV/0!</v>
      </c>
      <c r="P238" s="16" t="e">
        <f t="shared" si="51"/>
        <v>#DIV/0!</v>
      </c>
      <c r="Q238" s="20"/>
      <c r="R238" s="16">
        <v>300</v>
      </c>
      <c r="S238" s="117">
        <f t="shared" si="52"/>
        <v>0</v>
      </c>
      <c r="T238" s="24">
        <f t="shared" si="53"/>
        <v>0</v>
      </c>
      <c r="U238" s="24" t="e">
        <f t="shared" si="54"/>
        <v>#DIV/0!</v>
      </c>
      <c r="V238" s="24" t="e">
        <f t="shared" si="55"/>
        <v>#DIV/0!</v>
      </c>
    </row>
    <row r="239" spans="1:22" ht="30" customHeight="1">
      <c r="A239" s="16" t="s">
        <v>480</v>
      </c>
      <c r="B239" s="18" t="s">
        <v>481</v>
      </c>
      <c r="C239" s="16" t="s">
        <v>68</v>
      </c>
      <c r="D239" s="16" t="s">
        <v>482</v>
      </c>
      <c r="E239" s="16" t="s">
        <v>224</v>
      </c>
      <c r="F239" s="16">
        <v>28</v>
      </c>
      <c r="G239" s="19">
        <v>30</v>
      </c>
      <c r="H239" s="19">
        <f t="shared" si="56"/>
        <v>840</v>
      </c>
      <c r="I239" s="17"/>
      <c r="J239" s="20"/>
      <c r="K239" s="21" t="e">
        <f t="shared" si="48"/>
        <v>#DIV/0!</v>
      </c>
      <c r="L239" s="143"/>
      <c r="M239" s="139"/>
      <c r="N239" s="22">
        <f t="shared" si="49"/>
        <v>0</v>
      </c>
      <c r="O239" s="78" t="e">
        <f t="shared" si="50"/>
        <v>#DIV/0!</v>
      </c>
      <c r="P239" s="16" t="e">
        <f t="shared" si="51"/>
        <v>#DIV/0!</v>
      </c>
      <c r="Q239" s="20"/>
      <c r="R239" s="16">
        <v>9</v>
      </c>
      <c r="S239" s="117">
        <f t="shared" si="52"/>
        <v>0</v>
      </c>
      <c r="T239" s="24">
        <f t="shared" si="53"/>
        <v>0</v>
      </c>
      <c r="U239" s="24" t="e">
        <f t="shared" si="54"/>
        <v>#DIV/0!</v>
      </c>
      <c r="V239" s="24" t="e">
        <f t="shared" si="55"/>
        <v>#DIV/0!</v>
      </c>
    </row>
    <row r="240" spans="1:22" ht="30" customHeight="1">
      <c r="A240" s="16" t="s">
        <v>483</v>
      </c>
      <c r="B240" s="54" t="s">
        <v>484</v>
      </c>
      <c r="C240" s="56" t="s">
        <v>37</v>
      </c>
      <c r="D240" s="56" t="s">
        <v>73</v>
      </c>
      <c r="E240" s="56" t="s">
        <v>485</v>
      </c>
      <c r="F240" s="56">
        <v>28</v>
      </c>
      <c r="G240" s="19">
        <v>50</v>
      </c>
      <c r="H240" s="19">
        <f t="shared" si="56"/>
        <v>1400</v>
      </c>
      <c r="I240" s="17"/>
      <c r="J240" s="20"/>
      <c r="K240" s="21" t="e">
        <f t="shared" si="48"/>
        <v>#DIV/0!</v>
      </c>
      <c r="L240" s="143"/>
      <c r="M240" s="139"/>
      <c r="N240" s="22">
        <f t="shared" si="49"/>
        <v>0</v>
      </c>
      <c r="O240" s="78" t="e">
        <f t="shared" si="50"/>
        <v>#DIV/0!</v>
      </c>
      <c r="P240" s="16" t="e">
        <f t="shared" si="51"/>
        <v>#DIV/0!</v>
      </c>
      <c r="Q240" s="20"/>
      <c r="R240" s="16">
        <v>15</v>
      </c>
      <c r="S240" s="117">
        <f t="shared" si="52"/>
        <v>0</v>
      </c>
      <c r="T240" s="24">
        <f t="shared" si="53"/>
        <v>0</v>
      </c>
      <c r="U240" s="24" t="e">
        <f t="shared" si="54"/>
        <v>#DIV/0!</v>
      </c>
      <c r="V240" s="24" t="e">
        <f t="shared" si="55"/>
        <v>#DIV/0!</v>
      </c>
    </row>
    <row r="241" spans="1:22" ht="30" customHeight="1">
      <c r="A241" s="16" t="s">
        <v>486</v>
      </c>
      <c r="B241" s="18" t="s">
        <v>484</v>
      </c>
      <c r="C241" s="16" t="s">
        <v>37</v>
      </c>
      <c r="D241" s="16" t="s">
        <v>74</v>
      </c>
      <c r="E241" s="16" t="s">
        <v>214</v>
      </c>
      <c r="F241" s="16">
        <v>28</v>
      </c>
      <c r="G241" s="19">
        <v>30</v>
      </c>
      <c r="H241" s="19">
        <f t="shared" si="56"/>
        <v>840</v>
      </c>
      <c r="I241" s="17"/>
      <c r="J241" s="20"/>
      <c r="K241" s="21" t="e">
        <f t="shared" si="48"/>
        <v>#DIV/0!</v>
      </c>
      <c r="L241" s="143"/>
      <c r="M241" s="139"/>
      <c r="N241" s="22">
        <f t="shared" si="49"/>
        <v>0</v>
      </c>
      <c r="O241" s="78" t="e">
        <f t="shared" si="50"/>
        <v>#DIV/0!</v>
      </c>
      <c r="P241" s="16" t="e">
        <f t="shared" si="51"/>
        <v>#DIV/0!</v>
      </c>
      <c r="Q241" s="20"/>
      <c r="R241" s="16">
        <v>9</v>
      </c>
      <c r="S241" s="117">
        <f t="shared" si="52"/>
        <v>0</v>
      </c>
      <c r="T241" s="24">
        <f t="shared" si="53"/>
        <v>0</v>
      </c>
      <c r="U241" s="24" t="e">
        <f t="shared" si="54"/>
        <v>#DIV/0!</v>
      </c>
      <c r="V241" s="24" t="e">
        <f t="shared" si="55"/>
        <v>#DIV/0!</v>
      </c>
    </row>
    <row r="242" spans="1:22" ht="30" customHeight="1">
      <c r="A242" s="16" t="s">
        <v>487</v>
      </c>
      <c r="B242" s="18" t="s">
        <v>488</v>
      </c>
      <c r="C242" s="16" t="s">
        <v>37</v>
      </c>
      <c r="D242" s="16" t="s">
        <v>489</v>
      </c>
      <c r="E242" s="16" t="s">
        <v>230</v>
      </c>
      <c r="F242" s="16">
        <v>30</v>
      </c>
      <c r="G242" s="19">
        <v>10</v>
      </c>
      <c r="H242" s="19">
        <f t="shared" si="56"/>
        <v>300</v>
      </c>
      <c r="I242" s="17"/>
      <c r="J242" s="20"/>
      <c r="K242" s="21" t="e">
        <f t="shared" si="48"/>
        <v>#DIV/0!</v>
      </c>
      <c r="L242" s="143"/>
      <c r="M242" s="139"/>
      <c r="N242" s="22">
        <f t="shared" si="49"/>
        <v>0</v>
      </c>
      <c r="O242" s="78" t="e">
        <f t="shared" si="50"/>
        <v>#DIV/0!</v>
      </c>
      <c r="P242" s="16" t="e">
        <f t="shared" si="51"/>
        <v>#DIV/0!</v>
      </c>
      <c r="Q242" s="20"/>
      <c r="R242" s="16">
        <v>3</v>
      </c>
      <c r="S242" s="117">
        <f t="shared" si="52"/>
        <v>0</v>
      </c>
      <c r="T242" s="24">
        <f t="shared" si="53"/>
        <v>0</v>
      </c>
      <c r="U242" s="24" t="e">
        <f t="shared" si="54"/>
        <v>#DIV/0!</v>
      </c>
      <c r="V242" s="24" t="e">
        <f t="shared" si="55"/>
        <v>#DIV/0!</v>
      </c>
    </row>
    <row r="243" spans="1:22" ht="30" customHeight="1">
      <c r="A243" s="16" t="s">
        <v>490</v>
      </c>
      <c r="B243" s="18" t="s">
        <v>352</v>
      </c>
      <c r="C243" s="16" t="s">
        <v>37</v>
      </c>
      <c r="D243" s="16" t="s">
        <v>103</v>
      </c>
      <c r="E243" s="16" t="s">
        <v>491</v>
      </c>
      <c r="F243" s="16">
        <v>20</v>
      </c>
      <c r="G243" s="19">
        <v>310</v>
      </c>
      <c r="H243" s="19">
        <f t="shared" si="56"/>
        <v>6200</v>
      </c>
      <c r="I243" s="17"/>
      <c r="J243" s="20"/>
      <c r="K243" s="21" t="e">
        <f t="shared" si="48"/>
        <v>#DIV/0!</v>
      </c>
      <c r="L243" s="143"/>
      <c r="M243" s="139"/>
      <c r="N243" s="22">
        <f t="shared" si="49"/>
        <v>0</v>
      </c>
      <c r="O243" s="78" t="e">
        <f t="shared" si="50"/>
        <v>#DIV/0!</v>
      </c>
      <c r="P243" s="16" t="e">
        <f t="shared" si="51"/>
        <v>#DIV/0!</v>
      </c>
      <c r="Q243" s="20"/>
      <c r="R243" s="16">
        <v>90</v>
      </c>
      <c r="S243" s="117">
        <f t="shared" si="52"/>
        <v>0</v>
      </c>
      <c r="T243" s="24">
        <f t="shared" si="53"/>
        <v>0</v>
      </c>
      <c r="U243" s="24" t="e">
        <f t="shared" si="54"/>
        <v>#DIV/0!</v>
      </c>
      <c r="V243" s="24" t="e">
        <f t="shared" si="55"/>
        <v>#DIV/0!</v>
      </c>
    </row>
    <row r="244" spans="1:22" ht="30" customHeight="1">
      <c r="A244" s="16" t="s">
        <v>492</v>
      </c>
      <c r="B244" s="18" t="s">
        <v>493</v>
      </c>
      <c r="C244" s="16" t="s">
        <v>37</v>
      </c>
      <c r="D244" s="16" t="s">
        <v>65</v>
      </c>
      <c r="E244" s="16" t="s">
        <v>214</v>
      </c>
      <c r="F244" s="16">
        <v>28</v>
      </c>
      <c r="G244" s="19">
        <v>40</v>
      </c>
      <c r="H244" s="19">
        <f t="shared" si="56"/>
        <v>1120</v>
      </c>
      <c r="I244" s="17"/>
      <c r="J244" s="20"/>
      <c r="K244" s="21" t="e">
        <f t="shared" si="48"/>
        <v>#DIV/0!</v>
      </c>
      <c r="L244" s="143"/>
      <c r="M244" s="139"/>
      <c r="N244" s="22">
        <f t="shared" si="49"/>
        <v>0</v>
      </c>
      <c r="O244" s="78" t="e">
        <f t="shared" si="50"/>
        <v>#DIV/0!</v>
      </c>
      <c r="P244" s="16" t="e">
        <f t="shared" si="51"/>
        <v>#DIV/0!</v>
      </c>
      <c r="Q244" s="20"/>
      <c r="R244" s="16">
        <v>12</v>
      </c>
      <c r="S244" s="117">
        <f t="shared" si="52"/>
        <v>0</v>
      </c>
      <c r="T244" s="24">
        <f t="shared" si="53"/>
        <v>0</v>
      </c>
      <c r="U244" s="24" t="e">
        <f t="shared" si="54"/>
        <v>#DIV/0!</v>
      </c>
      <c r="V244" s="24" t="e">
        <f t="shared" si="55"/>
        <v>#DIV/0!</v>
      </c>
    </row>
    <row r="245" spans="1:22" ht="30" customHeight="1">
      <c r="A245" s="16" t="s">
        <v>494</v>
      </c>
      <c r="B245" s="18" t="s">
        <v>495</v>
      </c>
      <c r="C245" s="16" t="s">
        <v>68</v>
      </c>
      <c r="D245" s="16" t="s">
        <v>177</v>
      </c>
      <c r="E245" s="16" t="s">
        <v>219</v>
      </c>
      <c r="F245" s="16">
        <v>30</v>
      </c>
      <c r="G245" s="19">
        <v>70</v>
      </c>
      <c r="H245" s="19">
        <f t="shared" si="56"/>
        <v>2100</v>
      </c>
      <c r="I245" s="17"/>
      <c r="J245" s="20"/>
      <c r="K245" s="21" t="e">
        <f t="shared" si="48"/>
        <v>#DIV/0!</v>
      </c>
      <c r="L245" s="143"/>
      <c r="M245" s="139"/>
      <c r="N245" s="22">
        <f t="shared" si="49"/>
        <v>0</v>
      </c>
      <c r="O245" s="78" t="e">
        <f t="shared" si="50"/>
        <v>#DIV/0!</v>
      </c>
      <c r="P245" s="16" t="e">
        <f t="shared" si="51"/>
        <v>#DIV/0!</v>
      </c>
      <c r="Q245" s="20"/>
      <c r="R245" s="16">
        <v>20</v>
      </c>
      <c r="S245" s="117">
        <f t="shared" si="52"/>
        <v>0</v>
      </c>
      <c r="T245" s="24">
        <f t="shared" si="53"/>
        <v>0</v>
      </c>
      <c r="U245" s="24" t="e">
        <f t="shared" si="54"/>
        <v>#DIV/0!</v>
      </c>
      <c r="V245" s="24" t="e">
        <f t="shared" si="55"/>
        <v>#DIV/0!</v>
      </c>
    </row>
    <row r="246" spans="1:22" ht="30" customHeight="1">
      <c r="A246" s="16" t="s">
        <v>496</v>
      </c>
      <c r="B246" s="18" t="s">
        <v>495</v>
      </c>
      <c r="C246" s="16" t="s">
        <v>68</v>
      </c>
      <c r="D246" s="16" t="s">
        <v>59</v>
      </c>
      <c r="E246" s="16" t="s">
        <v>219</v>
      </c>
      <c r="F246" s="16">
        <v>30</v>
      </c>
      <c r="G246" s="19">
        <v>45</v>
      </c>
      <c r="H246" s="19">
        <f t="shared" si="56"/>
        <v>1350</v>
      </c>
      <c r="I246" s="17"/>
      <c r="J246" s="20"/>
      <c r="K246" s="21" t="e">
        <f t="shared" si="48"/>
        <v>#DIV/0!</v>
      </c>
      <c r="L246" s="143"/>
      <c r="M246" s="139"/>
      <c r="N246" s="22">
        <f t="shared" si="49"/>
        <v>0</v>
      </c>
      <c r="O246" s="78" t="e">
        <f t="shared" si="50"/>
        <v>#DIV/0!</v>
      </c>
      <c r="P246" s="16" t="e">
        <f t="shared" si="51"/>
        <v>#DIV/0!</v>
      </c>
      <c r="Q246" s="20"/>
      <c r="R246" s="16">
        <v>13</v>
      </c>
      <c r="S246" s="117">
        <f t="shared" si="52"/>
        <v>0</v>
      </c>
      <c r="T246" s="24">
        <f t="shared" si="53"/>
        <v>0</v>
      </c>
      <c r="U246" s="24" t="e">
        <f t="shared" si="54"/>
        <v>#DIV/0!</v>
      </c>
      <c r="V246" s="24" t="e">
        <f t="shared" si="55"/>
        <v>#DIV/0!</v>
      </c>
    </row>
    <row r="247" spans="1:22" ht="30" customHeight="1">
      <c r="A247" s="16" t="s">
        <v>497</v>
      </c>
      <c r="B247" s="18" t="s">
        <v>498</v>
      </c>
      <c r="C247" s="16" t="s">
        <v>41</v>
      </c>
      <c r="D247" s="16" t="s">
        <v>365</v>
      </c>
      <c r="E247" s="16" t="s">
        <v>499</v>
      </c>
      <c r="F247" s="16">
        <v>10</v>
      </c>
      <c r="G247" s="19">
        <v>100</v>
      </c>
      <c r="H247" s="19">
        <f t="shared" si="56"/>
        <v>1000</v>
      </c>
      <c r="I247" s="17"/>
      <c r="J247" s="20"/>
      <c r="K247" s="21" t="e">
        <f t="shared" si="48"/>
        <v>#DIV/0!</v>
      </c>
      <c r="L247" s="143"/>
      <c r="M247" s="139"/>
      <c r="N247" s="22">
        <f t="shared" si="49"/>
        <v>0</v>
      </c>
      <c r="O247" s="78" t="e">
        <f t="shared" si="50"/>
        <v>#DIV/0!</v>
      </c>
      <c r="P247" s="16" t="e">
        <f t="shared" si="51"/>
        <v>#DIV/0!</v>
      </c>
      <c r="Q247" s="20"/>
      <c r="R247" s="16">
        <v>30</v>
      </c>
      <c r="S247" s="117">
        <f t="shared" si="52"/>
        <v>0</v>
      </c>
      <c r="T247" s="24">
        <f t="shared" si="53"/>
        <v>0</v>
      </c>
      <c r="U247" s="24" t="e">
        <f t="shared" si="54"/>
        <v>#DIV/0!</v>
      </c>
      <c r="V247" s="24" t="e">
        <f t="shared" si="55"/>
        <v>#DIV/0!</v>
      </c>
    </row>
    <row r="248" spans="1:22" ht="45" customHeight="1">
      <c r="A248" s="16" t="s">
        <v>500</v>
      </c>
      <c r="B248" s="18" t="s">
        <v>501</v>
      </c>
      <c r="C248" s="16" t="s">
        <v>502</v>
      </c>
      <c r="D248" s="16" t="s">
        <v>61</v>
      </c>
      <c r="E248" s="16" t="s">
        <v>503</v>
      </c>
      <c r="F248" s="16">
        <v>10</v>
      </c>
      <c r="G248" s="19">
        <v>110</v>
      </c>
      <c r="H248" s="19">
        <f t="shared" si="56"/>
        <v>1100</v>
      </c>
      <c r="I248" s="17"/>
      <c r="J248" s="20"/>
      <c r="K248" s="21" t="e">
        <f t="shared" si="48"/>
        <v>#DIV/0!</v>
      </c>
      <c r="L248" s="143"/>
      <c r="M248" s="139"/>
      <c r="N248" s="22">
        <f t="shared" si="49"/>
        <v>0</v>
      </c>
      <c r="O248" s="78" t="e">
        <f t="shared" si="50"/>
        <v>#DIV/0!</v>
      </c>
      <c r="P248" s="16" t="e">
        <f t="shared" si="51"/>
        <v>#DIV/0!</v>
      </c>
      <c r="Q248" s="20"/>
      <c r="R248" s="16">
        <v>30</v>
      </c>
      <c r="S248" s="117">
        <f t="shared" si="52"/>
        <v>0</v>
      </c>
      <c r="T248" s="24">
        <f t="shared" si="53"/>
        <v>0</v>
      </c>
      <c r="U248" s="24" t="e">
        <f t="shared" si="54"/>
        <v>#DIV/0!</v>
      </c>
      <c r="V248" s="24" t="e">
        <f t="shared" si="55"/>
        <v>#DIV/0!</v>
      </c>
    </row>
    <row r="249" spans="1:22" ht="30" customHeight="1">
      <c r="A249" s="16" t="s">
        <v>504</v>
      </c>
      <c r="B249" s="18" t="s">
        <v>505</v>
      </c>
      <c r="C249" s="53" t="s">
        <v>506</v>
      </c>
      <c r="D249" s="16" t="s">
        <v>507</v>
      </c>
      <c r="E249" s="16" t="s">
        <v>508</v>
      </c>
      <c r="F249" s="16">
        <v>1</v>
      </c>
      <c r="G249" s="19">
        <v>40</v>
      </c>
      <c r="H249" s="19">
        <f t="shared" si="56"/>
        <v>40</v>
      </c>
      <c r="I249" s="17"/>
      <c r="J249" s="20"/>
      <c r="K249" s="21" t="e">
        <f t="shared" si="48"/>
        <v>#DIV/0!</v>
      </c>
      <c r="L249" s="143"/>
      <c r="M249" s="139"/>
      <c r="N249" s="22">
        <f t="shared" si="49"/>
        <v>0</v>
      </c>
      <c r="O249" s="78" t="e">
        <f t="shared" si="50"/>
        <v>#DIV/0!</v>
      </c>
      <c r="P249" s="16" t="e">
        <f t="shared" si="51"/>
        <v>#DIV/0!</v>
      </c>
      <c r="Q249" s="20"/>
      <c r="R249" s="16">
        <v>12</v>
      </c>
      <c r="S249" s="117">
        <f t="shared" si="52"/>
        <v>0</v>
      </c>
      <c r="T249" s="24">
        <f t="shared" si="53"/>
        <v>0</v>
      </c>
      <c r="U249" s="24" t="e">
        <f t="shared" si="54"/>
        <v>#DIV/0!</v>
      </c>
      <c r="V249" s="24" t="e">
        <f t="shared" si="55"/>
        <v>#DIV/0!</v>
      </c>
    </row>
    <row r="250" spans="1:22" ht="30" customHeight="1">
      <c r="A250" s="16" t="s">
        <v>509</v>
      </c>
      <c r="B250" s="18" t="s">
        <v>510</v>
      </c>
      <c r="C250" s="16" t="s">
        <v>511</v>
      </c>
      <c r="D250" s="16" t="s">
        <v>512</v>
      </c>
      <c r="E250" s="16" t="s">
        <v>54</v>
      </c>
      <c r="F250" s="16">
        <v>5</v>
      </c>
      <c r="G250" s="19">
        <v>350</v>
      </c>
      <c r="H250" s="19">
        <f t="shared" si="56"/>
        <v>1750</v>
      </c>
      <c r="I250" s="17"/>
      <c r="J250" s="20"/>
      <c r="K250" s="21" t="e">
        <f t="shared" si="48"/>
        <v>#DIV/0!</v>
      </c>
      <c r="L250" s="143"/>
      <c r="M250" s="139"/>
      <c r="N250" s="22">
        <f t="shared" si="49"/>
        <v>0</v>
      </c>
      <c r="O250" s="78" t="e">
        <f t="shared" si="50"/>
        <v>#DIV/0!</v>
      </c>
      <c r="P250" s="16" t="e">
        <f t="shared" si="51"/>
        <v>#DIV/0!</v>
      </c>
      <c r="Q250" s="20"/>
      <c r="R250" s="16">
        <v>100</v>
      </c>
      <c r="S250" s="117">
        <f t="shared" si="52"/>
        <v>0</v>
      </c>
      <c r="T250" s="24">
        <f t="shared" si="53"/>
        <v>0</v>
      </c>
      <c r="U250" s="24" t="e">
        <f t="shared" si="54"/>
        <v>#DIV/0!</v>
      </c>
      <c r="V250" s="24" t="e">
        <f t="shared" si="55"/>
        <v>#DIV/0!</v>
      </c>
    </row>
    <row r="251" spans="1:22" ht="30" customHeight="1">
      <c r="A251" s="16" t="s">
        <v>513</v>
      </c>
      <c r="B251" s="18" t="s">
        <v>510</v>
      </c>
      <c r="C251" s="16" t="s">
        <v>511</v>
      </c>
      <c r="D251" s="16" t="s">
        <v>514</v>
      </c>
      <c r="E251" s="16" t="s">
        <v>515</v>
      </c>
      <c r="F251" s="16">
        <v>5</v>
      </c>
      <c r="G251" s="19">
        <v>430</v>
      </c>
      <c r="H251" s="19">
        <f t="shared" si="56"/>
        <v>2150</v>
      </c>
      <c r="I251" s="17"/>
      <c r="J251" s="20"/>
      <c r="K251" s="21" t="e">
        <f t="shared" si="48"/>
        <v>#DIV/0!</v>
      </c>
      <c r="L251" s="143"/>
      <c r="M251" s="139"/>
      <c r="N251" s="22">
        <f t="shared" si="49"/>
        <v>0</v>
      </c>
      <c r="O251" s="78" t="e">
        <f t="shared" si="50"/>
        <v>#DIV/0!</v>
      </c>
      <c r="P251" s="16" t="e">
        <f t="shared" si="51"/>
        <v>#DIV/0!</v>
      </c>
      <c r="Q251" s="20"/>
      <c r="R251" s="16">
        <v>130</v>
      </c>
      <c r="S251" s="117">
        <f t="shared" si="52"/>
        <v>0</v>
      </c>
      <c r="T251" s="24">
        <f t="shared" si="53"/>
        <v>0</v>
      </c>
      <c r="U251" s="24" t="e">
        <f t="shared" si="54"/>
        <v>#DIV/0!</v>
      </c>
      <c r="V251" s="24" t="e">
        <f t="shared" si="55"/>
        <v>#DIV/0!</v>
      </c>
    </row>
    <row r="252" spans="1:22" ht="45" customHeight="1">
      <c r="A252" s="16" t="s">
        <v>516</v>
      </c>
      <c r="B252" s="18" t="s">
        <v>517</v>
      </c>
      <c r="C252" s="16" t="s">
        <v>518</v>
      </c>
      <c r="D252" s="16" t="s">
        <v>519</v>
      </c>
      <c r="E252" s="16" t="s">
        <v>520</v>
      </c>
      <c r="F252" s="16">
        <v>5</v>
      </c>
      <c r="G252" s="19">
        <v>2</v>
      </c>
      <c r="H252" s="19">
        <f t="shared" si="56"/>
        <v>10</v>
      </c>
      <c r="I252" s="17"/>
      <c r="J252" s="20"/>
      <c r="K252" s="21" t="e">
        <f t="shared" si="48"/>
        <v>#DIV/0!</v>
      </c>
      <c r="L252" s="143"/>
      <c r="M252" s="139"/>
      <c r="N252" s="22">
        <f t="shared" si="49"/>
        <v>0</v>
      </c>
      <c r="O252" s="78" t="e">
        <f t="shared" si="50"/>
        <v>#DIV/0!</v>
      </c>
      <c r="P252" s="16" t="e">
        <f t="shared" si="51"/>
        <v>#DIV/0!</v>
      </c>
      <c r="Q252" s="20"/>
      <c r="R252" s="16">
        <v>1</v>
      </c>
      <c r="S252" s="117">
        <f t="shared" si="52"/>
        <v>0</v>
      </c>
      <c r="T252" s="24">
        <f t="shared" si="53"/>
        <v>0</v>
      </c>
      <c r="U252" s="24" t="e">
        <f t="shared" si="54"/>
        <v>#DIV/0!</v>
      </c>
      <c r="V252" s="24" t="e">
        <f t="shared" si="55"/>
        <v>#DIV/0!</v>
      </c>
    </row>
    <row r="253" spans="1:22" ht="30" customHeight="1">
      <c r="A253" s="16" t="s">
        <v>521</v>
      </c>
      <c r="B253" s="18" t="s">
        <v>472</v>
      </c>
      <c r="C253" s="16" t="s">
        <v>522</v>
      </c>
      <c r="D253" s="16" t="s">
        <v>523</v>
      </c>
      <c r="E253" s="16" t="s">
        <v>524</v>
      </c>
      <c r="F253" s="16">
        <v>20</v>
      </c>
      <c r="G253" s="19">
        <v>610</v>
      </c>
      <c r="H253" s="19">
        <f t="shared" si="56"/>
        <v>12200</v>
      </c>
      <c r="I253" s="17"/>
      <c r="J253" s="20"/>
      <c r="K253" s="21" t="e">
        <f t="shared" si="48"/>
        <v>#DIV/0!</v>
      </c>
      <c r="L253" s="143"/>
      <c r="M253" s="139"/>
      <c r="N253" s="22">
        <f t="shared" si="49"/>
        <v>0</v>
      </c>
      <c r="O253" s="78" t="e">
        <f t="shared" si="50"/>
        <v>#DIV/0!</v>
      </c>
      <c r="P253" s="16" t="e">
        <f t="shared" si="51"/>
        <v>#DIV/0!</v>
      </c>
      <c r="Q253" s="20"/>
      <c r="R253" s="16">
        <v>180</v>
      </c>
      <c r="S253" s="117">
        <f t="shared" si="52"/>
        <v>0</v>
      </c>
      <c r="T253" s="24">
        <f t="shared" si="53"/>
        <v>0</v>
      </c>
      <c r="U253" s="24" t="e">
        <f t="shared" si="54"/>
        <v>#DIV/0!</v>
      </c>
      <c r="V253" s="24" t="e">
        <f t="shared" si="55"/>
        <v>#DIV/0!</v>
      </c>
    </row>
    <row r="254" spans="1:22" ht="30" customHeight="1">
      <c r="A254" s="16" t="s">
        <v>525</v>
      </c>
      <c r="B254" s="18" t="s">
        <v>526</v>
      </c>
      <c r="C254" s="53" t="s">
        <v>53</v>
      </c>
      <c r="D254" s="16" t="s">
        <v>527</v>
      </c>
      <c r="E254" s="16" t="s">
        <v>528</v>
      </c>
      <c r="F254" s="16">
        <v>1</v>
      </c>
      <c r="G254" s="19">
        <v>150</v>
      </c>
      <c r="H254" s="19">
        <f t="shared" si="56"/>
        <v>150</v>
      </c>
      <c r="I254" s="17"/>
      <c r="J254" s="20"/>
      <c r="K254" s="21" t="e">
        <f t="shared" si="48"/>
        <v>#DIV/0!</v>
      </c>
      <c r="L254" s="143"/>
      <c r="M254" s="139"/>
      <c r="N254" s="22">
        <f t="shared" si="49"/>
        <v>0</v>
      </c>
      <c r="O254" s="78" t="e">
        <f t="shared" si="50"/>
        <v>#DIV/0!</v>
      </c>
      <c r="P254" s="16" t="e">
        <f t="shared" si="51"/>
        <v>#DIV/0!</v>
      </c>
      <c r="Q254" s="20"/>
      <c r="R254" s="16">
        <v>45</v>
      </c>
      <c r="S254" s="117">
        <f t="shared" si="52"/>
        <v>0</v>
      </c>
      <c r="T254" s="24">
        <f t="shared" si="53"/>
        <v>0</v>
      </c>
      <c r="U254" s="24" t="e">
        <f t="shared" si="54"/>
        <v>#DIV/0!</v>
      </c>
      <c r="V254" s="24" t="e">
        <f t="shared" si="55"/>
        <v>#DIV/0!</v>
      </c>
    </row>
    <row r="255" spans="1:22" ht="30" customHeight="1">
      <c r="A255" s="16" t="s">
        <v>529</v>
      </c>
      <c r="B255" s="18" t="s">
        <v>530</v>
      </c>
      <c r="C255" s="16" t="s">
        <v>30</v>
      </c>
      <c r="D255" s="16" t="s">
        <v>531</v>
      </c>
      <c r="E255" s="16" t="s">
        <v>532</v>
      </c>
      <c r="F255" s="16">
        <v>1</v>
      </c>
      <c r="G255" s="57">
        <v>1</v>
      </c>
      <c r="H255" s="19">
        <f t="shared" si="56"/>
        <v>1</v>
      </c>
      <c r="I255" s="17"/>
      <c r="J255" s="20"/>
      <c r="K255" s="21" t="e">
        <f t="shared" si="48"/>
        <v>#DIV/0!</v>
      </c>
      <c r="L255" s="143"/>
      <c r="M255" s="139"/>
      <c r="N255" s="22">
        <f t="shared" si="49"/>
        <v>0</v>
      </c>
      <c r="O255" s="78" t="e">
        <f t="shared" si="50"/>
        <v>#DIV/0!</v>
      </c>
      <c r="P255" s="16" t="e">
        <f t="shared" si="51"/>
        <v>#DIV/0!</v>
      </c>
      <c r="Q255" s="20"/>
      <c r="R255" s="16">
        <v>1</v>
      </c>
      <c r="S255" s="117">
        <f t="shared" si="52"/>
        <v>0</v>
      </c>
      <c r="T255" s="24">
        <f t="shared" si="53"/>
        <v>0</v>
      </c>
      <c r="U255" s="24" t="e">
        <f t="shared" si="54"/>
        <v>#DIV/0!</v>
      </c>
      <c r="V255" s="24" t="e">
        <f t="shared" si="55"/>
        <v>#DIV/0!</v>
      </c>
    </row>
    <row r="256" spans="1:22" ht="30" customHeight="1">
      <c r="A256" s="16" t="s">
        <v>533</v>
      </c>
      <c r="B256" s="18" t="s">
        <v>534</v>
      </c>
      <c r="C256" s="16" t="s">
        <v>68</v>
      </c>
      <c r="D256" s="16" t="s">
        <v>535</v>
      </c>
      <c r="E256" s="16" t="s">
        <v>536</v>
      </c>
      <c r="F256" s="16">
        <v>14</v>
      </c>
      <c r="G256" s="19">
        <v>2</v>
      </c>
      <c r="H256" s="19">
        <f t="shared" si="56"/>
        <v>28</v>
      </c>
      <c r="I256" s="17"/>
      <c r="J256" s="20"/>
      <c r="K256" s="21" t="e">
        <f t="shared" si="48"/>
        <v>#DIV/0!</v>
      </c>
      <c r="L256" s="143"/>
      <c r="M256" s="139"/>
      <c r="N256" s="22">
        <f t="shared" si="49"/>
        <v>0</v>
      </c>
      <c r="O256" s="78" t="e">
        <f t="shared" si="50"/>
        <v>#DIV/0!</v>
      </c>
      <c r="P256" s="16" t="e">
        <f t="shared" si="51"/>
        <v>#DIV/0!</v>
      </c>
      <c r="Q256" s="20"/>
      <c r="R256" s="16">
        <v>1</v>
      </c>
      <c r="S256" s="117">
        <f t="shared" si="52"/>
        <v>0</v>
      </c>
      <c r="T256" s="24">
        <f t="shared" si="53"/>
        <v>0</v>
      </c>
      <c r="U256" s="24" t="e">
        <f t="shared" si="54"/>
        <v>#DIV/0!</v>
      </c>
      <c r="V256" s="24" t="e">
        <f t="shared" si="55"/>
        <v>#DIV/0!</v>
      </c>
    </row>
    <row r="257" spans="1:64" ht="30" customHeight="1">
      <c r="A257" s="16" t="s">
        <v>537</v>
      </c>
      <c r="B257" s="18" t="s">
        <v>538</v>
      </c>
      <c r="C257" s="16" t="s">
        <v>539</v>
      </c>
      <c r="D257" s="16" t="s">
        <v>540</v>
      </c>
      <c r="E257" s="16" t="s">
        <v>541</v>
      </c>
      <c r="F257" s="16">
        <v>1</v>
      </c>
      <c r="G257" s="19">
        <v>2</v>
      </c>
      <c r="H257" s="19">
        <f t="shared" si="56"/>
        <v>2</v>
      </c>
      <c r="I257" s="17"/>
      <c r="J257" s="20"/>
      <c r="K257" s="21" t="e">
        <f t="shared" si="48"/>
        <v>#DIV/0!</v>
      </c>
      <c r="L257" s="143"/>
      <c r="M257" s="139"/>
      <c r="N257" s="22">
        <f t="shared" si="49"/>
        <v>0</v>
      </c>
      <c r="O257" s="78" t="e">
        <f t="shared" si="50"/>
        <v>#DIV/0!</v>
      </c>
      <c r="P257" s="16" t="e">
        <f t="shared" si="51"/>
        <v>#DIV/0!</v>
      </c>
      <c r="Q257" s="20"/>
      <c r="R257" s="16">
        <v>1</v>
      </c>
      <c r="S257" s="117">
        <f t="shared" si="52"/>
        <v>0</v>
      </c>
      <c r="T257" s="24">
        <f t="shared" si="53"/>
        <v>0</v>
      </c>
      <c r="U257" s="24" t="e">
        <f t="shared" si="54"/>
        <v>#DIV/0!</v>
      </c>
      <c r="V257" s="24" t="e">
        <f t="shared" si="55"/>
        <v>#DIV/0!</v>
      </c>
    </row>
    <row r="258" spans="1:64" ht="30" customHeight="1">
      <c r="A258" s="16" t="s">
        <v>542</v>
      </c>
      <c r="B258" s="62" t="s">
        <v>543</v>
      </c>
      <c r="C258" s="63" t="s">
        <v>35</v>
      </c>
      <c r="D258" s="64" t="s">
        <v>66</v>
      </c>
      <c r="E258" s="64" t="s">
        <v>397</v>
      </c>
      <c r="F258" s="65">
        <v>50</v>
      </c>
      <c r="G258" s="19">
        <v>45</v>
      </c>
      <c r="H258" s="19">
        <f t="shared" ref="H258:H269" si="57">F258*G258</f>
        <v>2250</v>
      </c>
      <c r="I258" s="17"/>
      <c r="J258" s="20"/>
      <c r="K258" s="21" t="e">
        <f t="shared" si="48"/>
        <v>#DIV/0!</v>
      </c>
      <c r="L258" s="143"/>
      <c r="M258" s="139"/>
      <c r="N258" s="22">
        <f t="shared" si="49"/>
        <v>0</v>
      </c>
      <c r="O258" s="78" t="e">
        <f t="shared" si="50"/>
        <v>#DIV/0!</v>
      </c>
      <c r="P258" s="16" t="e">
        <f t="shared" si="51"/>
        <v>#DIV/0!</v>
      </c>
      <c r="Q258" s="20"/>
      <c r="R258" s="16">
        <v>13</v>
      </c>
      <c r="S258" s="117">
        <f t="shared" si="52"/>
        <v>0</v>
      </c>
      <c r="T258" s="24">
        <f t="shared" si="53"/>
        <v>0</v>
      </c>
      <c r="U258" s="24" t="e">
        <f t="shared" si="54"/>
        <v>#DIV/0!</v>
      </c>
      <c r="V258" s="24" t="e">
        <f t="shared" si="55"/>
        <v>#DIV/0!</v>
      </c>
    </row>
    <row r="259" spans="1:64" ht="30" customHeight="1">
      <c r="A259" s="16" t="s">
        <v>544</v>
      </c>
      <c r="B259" s="18" t="s">
        <v>545</v>
      </c>
      <c r="C259" s="16" t="s">
        <v>68</v>
      </c>
      <c r="D259" s="19" t="s">
        <v>365</v>
      </c>
      <c r="E259" s="16" t="s">
        <v>546</v>
      </c>
      <c r="F259" s="16">
        <v>20</v>
      </c>
      <c r="G259" s="19">
        <v>2</v>
      </c>
      <c r="H259" s="19">
        <f t="shared" si="57"/>
        <v>40</v>
      </c>
      <c r="I259" s="17"/>
      <c r="J259" s="20"/>
      <c r="K259" s="21" t="e">
        <f t="shared" ref="K259:K269" si="58">H259/J259</f>
        <v>#DIV/0!</v>
      </c>
      <c r="L259" s="143"/>
      <c r="M259" s="139"/>
      <c r="N259" s="22">
        <f t="shared" ref="N259:N269" si="59">ROUND(L259*1.08,2)</f>
        <v>0</v>
      </c>
      <c r="O259" s="78" t="e">
        <f t="shared" ref="O259:O269" si="60">K259*L259</f>
        <v>#DIV/0!</v>
      </c>
      <c r="P259" s="16" t="e">
        <f t="shared" ref="P259:P269" si="61">K259*N259</f>
        <v>#DIV/0!</v>
      </c>
      <c r="Q259" s="20"/>
      <c r="R259" s="16">
        <v>1</v>
      </c>
      <c r="S259" s="117">
        <f t="shared" ref="S259:S269" si="62">R259*L259</f>
        <v>0</v>
      </c>
      <c r="T259" s="24">
        <f t="shared" ref="T259:T269" si="63">R259*N259</f>
        <v>0</v>
      </c>
      <c r="U259" s="24" t="e">
        <f t="shared" ref="U259:U269" si="64">O259+S259</f>
        <v>#DIV/0!</v>
      </c>
      <c r="V259" s="24" t="e">
        <f t="shared" ref="V259:V269" si="65">P259+T259</f>
        <v>#DIV/0!</v>
      </c>
    </row>
    <row r="260" spans="1:64" ht="30" customHeight="1">
      <c r="A260" s="16" t="s">
        <v>547</v>
      </c>
      <c r="B260" s="18" t="s">
        <v>548</v>
      </c>
      <c r="C260" s="16" t="s">
        <v>68</v>
      </c>
      <c r="D260" s="19" t="s">
        <v>36</v>
      </c>
      <c r="E260" s="16" t="s">
        <v>219</v>
      </c>
      <c r="F260" s="16">
        <v>30</v>
      </c>
      <c r="G260" s="19">
        <v>2</v>
      </c>
      <c r="H260" s="19">
        <f t="shared" si="57"/>
        <v>60</v>
      </c>
      <c r="I260" s="17"/>
      <c r="J260" s="20"/>
      <c r="K260" s="21" t="e">
        <f t="shared" si="58"/>
        <v>#DIV/0!</v>
      </c>
      <c r="L260" s="143"/>
      <c r="M260" s="139"/>
      <c r="N260" s="22">
        <f t="shared" si="59"/>
        <v>0</v>
      </c>
      <c r="O260" s="78" t="e">
        <f t="shared" si="60"/>
        <v>#DIV/0!</v>
      </c>
      <c r="P260" s="16" t="e">
        <f t="shared" si="61"/>
        <v>#DIV/0!</v>
      </c>
      <c r="Q260" s="20"/>
      <c r="R260" s="16">
        <v>1</v>
      </c>
      <c r="S260" s="117">
        <f t="shared" si="62"/>
        <v>0</v>
      </c>
      <c r="T260" s="24">
        <f t="shared" si="63"/>
        <v>0</v>
      </c>
      <c r="U260" s="24" t="e">
        <f t="shared" si="64"/>
        <v>#DIV/0!</v>
      </c>
      <c r="V260" s="24" t="e">
        <f t="shared" si="65"/>
        <v>#DIV/0!</v>
      </c>
    </row>
    <row r="261" spans="1:64" ht="30" customHeight="1">
      <c r="A261" s="16" t="s">
        <v>549</v>
      </c>
      <c r="B261" s="18" t="s">
        <v>550</v>
      </c>
      <c r="C261" s="16" t="s">
        <v>37</v>
      </c>
      <c r="D261" s="16" t="s">
        <v>551</v>
      </c>
      <c r="E261" s="16" t="s">
        <v>338</v>
      </c>
      <c r="F261" s="16">
        <v>100</v>
      </c>
      <c r="G261" s="19">
        <v>2</v>
      </c>
      <c r="H261" s="19">
        <f t="shared" si="57"/>
        <v>200</v>
      </c>
      <c r="I261" s="17"/>
      <c r="J261" s="20"/>
      <c r="K261" s="21" t="e">
        <f t="shared" si="58"/>
        <v>#DIV/0!</v>
      </c>
      <c r="L261" s="143"/>
      <c r="M261" s="139"/>
      <c r="N261" s="22">
        <f t="shared" si="59"/>
        <v>0</v>
      </c>
      <c r="O261" s="78" t="e">
        <f t="shared" si="60"/>
        <v>#DIV/0!</v>
      </c>
      <c r="P261" s="16" t="e">
        <f t="shared" si="61"/>
        <v>#DIV/0!</v>
      </c>
      <c r="Q261" s="20"/>
      <c r="R261" s="16">
        <v>1</v>
      </c>
      <c r="S261" s="117">
        <f t="shared" si="62"/>
        <v>0</v>
      </c>
      <c r="T261" s="24">
        <f t="shared" si="63"/>
        <v>0</v>
      </c>
      <c r="U261" s="24" t="e">
        <f t="shared" si="64"/>
        <v>#DIV/0!</v>
      </c>
      <c r="V261" s="24" t="e">
        <f t="shared" si="65"/>
        <v>#DIV/0!</v>
      </c>
    </row>
    <row r="262" spans="1:64" ht="30" customHeight="1">
      <c r="A262" s="16" t="s">
        <v>552</v>
      </c>
      <c r="B262" s="66" t="s">
        <v>553</v>
      </c>
      <c r="C262" s="19" t="s">
        <v>68</v>
      </c>
      <c r="D262" s="19" t="s">
        <v>65</v>
      </c>
      <c r="E262" s="16" t="s">
        <v>554</v>
      </c>
      <c r="F262" s="19">
        <v>28</v>
      </c>
      <c r="G262" s="19">
        <v>300</v>
      </c>
      <c r="H262" s="19">
        <f t="shared" si="57"/>
        <v>8400</v>
      </c>
      <c r="I262" s="17"/>
      <c r="J262" s="20"/>
      <c r="K262" s="21" t="e">
        <f t="shared" si="58"/>
        <v>#DIV/0!</v>
      </c>
      <c r="L262" s="143"/>
      <c r="M262" s="139"/>
      <c r="N262" s="22">
        <f t="shared" si="59"/>
        <v>0</v>
      </c>
      <c r="O262" s="78" t="e">
        <f t="shared" si="60"/>
        <v>#DIV/0!</v>
      </c>
      <c r="P262" s="16" t="e">
        <f t="shared" si="61"/>
        <v>#DIV/0!</v>
      </c>
      <c r="Q262" s="20"/>
      <c r="R262" s="16">
        <v>90</v>
      </c>
      <c r="S262" s="117">
        <f t="shared" si="62"/>
        <v>0</v>
      </c>
      <c r="T262" s="24">
        <f t="shared" si="63"/>
        <v>0</v>
      </c>
      <c r="U262" s="24" t="e">
        <f t="shared" si="64"/>
        <v>#DIV/0!</v>
      </c>
      <c r="V262" s="24" t="e">
        <f t="shared" si="65"/>
        <v>#DIV/0!</v>
      </c>
    </row>
    <row r="263" spans="1:64" ht="30" customHeight="1">
      <c r="A263" s="16" t="s">
        <v>555</v>
      </c>
      <c r="B263" s="18" t="s">
        <v>556</v>
      </c>
      <c r="C263" s="19" t="s">
        <v>68</v>
      </c>
      <c r="D263" s="19" t="s">
        <v>557</v>
      </c>
      <c r="E263" s="16" t="s">
        <v>554</v>
      </c>
      <c r="F263" s="19">
        <v>28</v>
      </c>
      <c r="G263" s="19">
        <v>70</v>
      </c>
      <c r="H263" s="19">
        <f t="shared" si="57"/>
        <v>1960</v>
      </c>
      <c r="I263" s="17"/>
      <c r="J263" s="20"/>
      <c r="K263" s="21" t="e">
        <f t="shared" si="58"/>
        <v>#DIV/0!</v>
      </c>
      <c r="L263" s="143"/>
      <c r="M263" s="139"/>
      <c r="N263" s="22">
        <f t="shared" si="59"/>
        <v>0</v>
      </c>
      <c r="O263" s="78" t="e">
        <f t="shared" si="60"/>
        <v>#DIV/0!</v>
      </c>
      <c r="P263" s="16" t="e">
        <f t="shared" si="61"/>
        <v>#DIV/0!</v>
      </c>
      <c r="Q263" s="20"/>
      <c r="R263" s="16">
        <v>20</v>
      </c>
      <c r="S263" s="117">
        <f t="shared" si="62"/>
        <v>0</v>
      </c>
      <c r="T263" s="24">
        <f t="shared" si="63"/>
        <v>0</v>
      </c>
      <c r="U263" s="24" t="e">
        <f t="shared" si="64"/>
        <v>#DIV/0!</v>
      </c>
      <c r="V263" s="24" t="e">
        <f t="shared" si="65"/>
        <v>#DIV/0!</v>
      </c>
    </row>
    <row r="264" spans="1:64" ht="30" customHeight="1">
      <c r="A264" s="16" t="s">
        <v>558</v>
      </c>
      <c r="B264" s="18" t="s">
        <v>556</v>
      </c>
      <c r="C264" s="19" t="s">
        <v>68</v>
      </c>
      <c r="D264" s="19" t="s">
        <v>559</v>
      </c>
      <c r="E264" s="16" t="s">
        <v>560</v>
      </c>
      <c r="F264" s="19">
        <v>56</v>
      </c>
      <c r="G264" s="19">
        <v>10</v>
      </c>
      <c r="H264" s="19">
        <f t="shared" si="57"/>
        <v>560</v>
      </c>
      <c r="I264" s="17"/>
      <c r="J264" s="20"/>
      <c r="K264" s="21" t="e">
        <f t="shared" si="58"/>
        <v>#DIV/0!</v>
      </c>
      <c r="L264" s="143"/>
      <c r="M264" s="139"/>
      <c r="N264" s="22">
        <f t="shared" si="59"/>
        <v>0</v>
      </c>
      <c r="O264" s="78" t="e">
        <f t="shared" si="60"/>
        <v>#DIV/0!</v>
      </c>
      <c r="P264" s="16" t="e">
        <f t="shared" si="61"/>
        <v>#DIV/0!</v>
      </c>
      <c r="Q264" s="20"/>
      <c r="R264" s="16">
        <v>3</v>
      </c>
      <c r="S264" s="117">
        <f t="shared" si="62"/>
        <v>0</v>
      </c>
      <c r="T264" s="24">
        <f t="shared" si="63"/>
        <v>0</v>
      </c>
      <c r="U264" s="24" t="e">
        <f t="shared" si="64"/>
        <v>#DIV/0!</v>
      </c>
      <c r="V264" s="24" t="e">
        <f t="shared" si="65"/>
        <v>#DIV/0!</v>
      </c>
    </row>
    <row r="265" spans="1:64" ht="30" customHeight="1">
      <c r="A265" s="16" t="s">
        <v>561</v>
      </c>
      <c r="B265" s="18" t="s">
        <v>562</v>
      </c>
      <c r="C265" s="19" t="s">
        <v>30</v>
      </c>
      <c r="D265" s="19" t="s">
        <v>59</v>
      </c>
      <c r="E265" s="16" t="s">
        <v>54</v>
      </c>
      <c r="F265" s="19">
        <v>5</v>
      </c>
      <c r="G265" s="19">
        <v>10</v>
      </c>
      <c r="H265" s="19">
        <f t="shared" si="57"/>
        <v>50</v>
      </c>
      <c r="I265" s="17"/>
      <c r="J265" s="20"/>
      <c r="K265" s="21" t="e">
        <f t="shared" si="58"/>
        <v>#DIV/0!</v>
      </c>
      <c r="L265" s="143"/>
      <c r="M265" s="139"/>
      <c r="N265" s="22">
        <f t="shared" si="59"/>
        <v>0</v>
      </c>
      <c r="O265" s="78" t="e">
        <f t="shared" si="60"/>
        <v>#DIV/0!</v>
      </c>
      <c r="P265" s="16" t="e">
        <f t="shared" si="61"/>
        <v>#DIV/0!</v>
      </c>
      <c r="Q265" s="20"/>
      <c r="R265" s="16">
        <v>3</v>
      </c>
      <c r="S265" s="117">
        <f t="shared" si="62"/>
        <v>0</v>
      </c>
      <c r="T265" s="24">
        <f t="shared" si="63"/>
        <v>0</v>
      </c>
      <c r="U265" s="24" t="e">
        <f t="shared" si="64"/>
        <v>#DIV/0!</v>
      </c>
      <c r="V265" s="24" t="e">
        <f t="shared" si="65"/>
        <v>#DIV/0!</v>
      </c>
    </row>
    <row r="266" spans="1:64" ht="30" customHeight="1">
      <c r="A266" s="16" t="s">
        <v>563</v>
      </c>
      <c r="B266" s="18" t="s">
        <v>62</v>
      </c>
      <c r="C266" s="53" t="s">
        <v>30</v>
      </c>
      <c r="D266" s="16" t="s">
        <v>34</v>
      </c>
      <c r="E266" s="16" t="s">
        <v>564</v>
      </c>
      <c r="F266" s="16">
        <v>5</v>
      </c>
      <c r="G266" s="19">
        <v>360</v>
      </c>
      <c r="H266" s="19">
        <f t="shared" si="57"/>
        <v>1800</v>
      </c>
      <c r="I266" s="17"/>
      <c r="J266" s="20"/>
      <c r="K266" s="21" t="e">
        <f t="shared" si="58"/>
        <v>#DIV/0!</v>
      </c>
      <c r="L266" s="143"/>
      <c r="M266" s="139"/>
      <c r="N266" s="22">
        <f t="shared" si="59"/>
        <v>0</v>
      </c>
      <c r="O266" s="78" t="e">
        <f t="shared" si="60"/>
        <v>#DIV/0!</v>
      </c>
      <c r="P266" s="16" t="e">
        <f t="shared" si="61"/>
        <v>#DIV/0!</v>
      </c>
      <c r="Q266" s="20"/>
      <c r="R266" s="16">
        <v>100</v>
      </c>
      <c r="S266" s="117">
        <f t="shared" si="62"/>
        <v>0</v>
      </c>
      <c r="T266" s="24">
        <f t="shared" si="63"/>
        <v>0</v>
      </c>
      <c r="U266" s="24" t="e">
        <f t="shared" si="64"/>
        <v>#DIV/0!</v>
      </c>
      <c r="V266" s="24" t="e">
        <f t="shared" si="65"/>
        <v>#DIV/0!</v>
      </c>
    </row>
    <row r="267" spans="1:64" s="5" customFormat="1" ht="45" customHeight="1">
      <c r="A267" s="16" t="s">
        <v>565</v>
      </c>
      <c r="B267" s="18" t="s">
        <v>566</v>
      </c>
      <c r="C267" s="16" t="s">
        <v>567</v>
      </c>
      <c r="D267" s="16" t="s">
        <v>568</v>
      </c>
      <c r="E267" s="16" t="s">
        <v>569</v>
      </c>
      <c r="F267" s="16">
        <v>1</v>
      </c>
      <c r="G267" s="19">
        <v>20</v>
      </c>
      <c r="H267" s="19">
        <f t="shared" si="57"/>
        <v>20</v>
      </c>
      <c r="I267" s="17"/>
      <c r="J267" s="20"/>
      <c r="K267" s="21" t="e">
        <f t="shared" si="58"/>
        <v>#DIV/0!</v>
      </c>
      <c r="L267" s="143"/>
      <c r="M267" s="139"/>
      <c r="N267" s="22">
        <f t="shared" si="59"/>
        <v>0</v>
      </c>
      <c r="O267" s="78" t="e">
        <f t="shared" si="60"/>
        <v>#DIV/0!</v>
      </c>
      <c r="P267" s="16" t="e">
        <f t="shared" si="61"/>
        <v>#DIV/0!</v>
      </c>
      <c r="Q267" s="20"/>
      <c r="R267" s="16">
        <v>6</v>
      </c>
      <c r="S267" s="117">
        <f t="shared" si="62"/>
        <v>0</v>
      </c>
      <c r="T267" s="24">
        <f t="shared" si="63"/>
        <v>0</v>
      </c>
      <c r="U267" s="24" t="e">
        <f t="shared" si="64"/>
        <v>#DIV/0!</v>
      </c>
      <c r="V267" s="24" t="e">
        <f t="shared" si="65"/>
        <v>#DIV/0!</v>
      </c>
    </row>
    <row r="268" spans="1:64" s="5" customFormat="1" ht="45" customHeight="1">
      <c r="A268" s="16" t="s">
        <v>570</v>
      </c>
      <c r="B268" s="18" t="s">
        <v>571</v>
      </c>
      <c r="C268" s="16" t="s">
        <v>572</v>
      </c>
      <c r="D268" s="116" t="s">
        <v>573</v>
      </c>
      <c r="E268" s="16" t="s">
        <v>574</v>
      </c>
      <c r="F268" s="16">
        <v>5</v>
      </c>
      <c r="G268" s="19">
        <v>110</v>
      </c>
      <c r="H268" s="19">
        <f t="shared" si="57"/>
        <v>550</v>
      </c>
      <c r="I268" s="17"/>
      <c r="J268" s="20"/>
      <c r="K268" s="21" t="e">
        <f t="shared" si="58"/>
        <v>#DIV/0!</v>
      </c>
      <c r="L268" s="143"/>
      <c r="M268" s="139"/>
      <c r="N268" s="22">
        <f t="shared" si="59"/>
        <v>0</v>
      </c>
      <c r="O268" s="78" t="e">
        <f t="shared" si="60"/>
        <v>#DIV/0!</v>
      </c>
      <c r="P268" s="16" t="e">
        <f t="shared" si="61"/>
        <v>#DIV/0!</v>
      </c>
      <c r="Q268" s="20"/>
      <c r="R268" s="16">
        <v>30</v>
      </c>
      <c r="S268" s="117">
        <f t="shared" si="62"/>
        <v>0</v>
      </c>
      <c r="T268" s="24">
        <f t="shared" si="63"/>
        <v>0</v>
      </c>
      <c r="U268" s="24" t="e">
        <f t="shared" si="64"/>
        <v>#DIV/0!</v>
      </c>
      <c r="V268" s="24" t="e">
        <f t="shared" si="65"/>
        <v>#DIV/0!</v>
      </c>
    </row>
    <row r="269" spans="1:64" s="5" customFormat="1" ht="72" customHeight="1">
      <c r="A269" s="16" t="s">
        <v>575</v>
      </c>
      <c r="B269" s="18" t="s">
        <v>576</v>
      </c>
      <c r="C269" s="16" t="s">
        <v>577</v>
      </c>
      <c r="D269" s="16" t="s">
        <v>578</v>
      </c>
      <c r="E269" s="16" t="s">
        <v>579</v>
      </c>
      <c r="F269" s="16">
        <v>1</v>
      </c>
      <c r="G269" s="19">
        <v>60</v>
      </c>
      <c r="H269" s="19">
        <f t="shared" si="57"/>
        <v>60</v>
      </c>
      <c r="I269" s="17"/>
      <c r="J269" s="20"/>
      <c r="K269" s="21" t="e">
        <f t="shared" si="58"/>
        <v>#DIV/0!</v>
      </c>
      <c r="L269" s="143"/>
      <c r="M269" s="139"/>
      <c r="N269" s="22">
        <f t="shared" si="59"/>
        <v>0</v>
      </c>
      <c r="O269" s="78" t="e">
        <f t="shared" si="60"/>
        <v>#DIV/0!</v>
      </c>
      <c r="P269" s="16" t="e">
        <f t="shared" si="61"/>
        <v>#DIV/0!</v>
      </c>
      <c r="Q269" s="20"/>
      <c r="R269" s="16">
        <v>20</v>
      </c>
      <c r="S269" s="117">
        <f t="shared" si="62"/>
        <v>0</v>
      </c>
      <c r="T269" s="24">
        <f t="shared" si="63"/>
        <v>0</v>
      </c>
      <c r="U269" s="24" t="e">
        <f t="shared" si="64"/>
        <v>#DIV/0!</v>
      </c>
      <c r="V269" s="24" t="e">
        <f t="shared" si="65"/>
        <v>#DIV/0!</v>
      </c>
    </row>
    <row r="270" spans="1:64" ht="30" customHeight="1">
      <c r="C270" s="5"/>
      <c r="D270" s="5"/>
      <c r="E270" s="5"/>
      <c r="L270" s="5"/>
      <c r="N270" s="5"/>
      <c r="O270" s="67" t="e">
        <f>SUM(O130:O269)</f>
        <v>#DIV/0!</v>
      </c>
      <c r="P270" s="67" t="e">
        <f>SUM(P130:P269)</f>
        <v>#DIV/0!</v>
      </c>
      <c r="Q270" s="5"/>
      <c r="S270" s="118">
        <f>SUM(S130:S269)</f>
        <v>0</v>
      </c>
      <c r="T270" s="24">
        <f>SUM(T130:T269)</f>
        <v>0</v>
      </c>
      <c r="U270" s="24" t="e">
        <f>SUM(U130:U269)</f>
        <v>#DIV/0!</v>
      </c>
      <c r="V270" s="24" t="e">
        <f>SUM(V130:V269)</f>
        <v>#DIV/0!</v>
      </c>
    </row>
    <row r="271" spans="1:64">
      <c r="P271" s="113"/>
    </row>
    <row r="272" spans="1:64" ht="20.100000000000001" customHeight="1">
      <c r="A272" s="30"/>
      <c r="B272" s="31" t="s">
        <v>32</v>
      </c>
      <c r="C272" s="30"/>
      <c r="D272" s="30"/>
      <c r="E272" s="32"/>
      <c r="F272" s="30"/>
      <c r="G272" s="30"/>
      <c r="H272" s="30"/>
      <c r="I272" s="30"/>
      <c r="J272" s="30"/>
      <c r="K272" s="30"/>
      <c r="L272" s="32"/>
      <c r="M272" s="30"/>
      <c r="N272" s="32"/>
      <c r="O272" s="33"/>
      <c r="P272" s="110"/>
      <c r="Q272" s="34"/>
      <c r="R272" s="34"/>
      <c r="S272" s="34"/>
      <c r="T272" s="107"/>
      <c r="U272" s="107"/>
      <c r="V272" s="107"/>
      <c r="W272" s="107"/>
      <c r="X272" s="107"/>
      <c r="Y272" s="107"/>
      <c r="Z272" s="107"/>
      <c r="AA272" s="107"/>
      <c r="AB272" s="107"/>
      <c r="AC272" s="107"/>
      <c r="AD272" s="107"/>
      <c r="AE272" s="107"/>
      <c r="AF272" s="107"/>
      <c r="AG272" s="107"/>
      <c r="AH272" s="107"/>
      <c r="AI272" s="107"/>
      <c r="AJ272" s="107"/>
      <c r="AK272" s="107"/>
      <c r="AL272" s="107"/>
      <c r="AM272" s="107"/>
      <c r="AN272" s="107"/>
      <c r="AO272" s="107"/>
      <c r="AP272" s="107"/>
      <c r="AQ272" s="107"/>
      <c r="AR272" s="107"/>
      <c r="AS272" s="107"/>
      <c r="AT272" s="107"/>
      <c r="AU272" s="107"/>
      <c r="AV272" s="107"/>
      <c r="AW272" s="107"/>
      <c r="AX272" s="107"/>
      <c r="AY272" s="107"/>
      <c r="AZ272" s="107"/>
      <c r="BA272" s="107"/>
      <c r="BB272" s="107"/>
      <c r="BC272" s="107"/>
      <c r="BD272" s="107"/>
      <c r="BE272" s="107"/>
      <c r="BF272" s="107"/>
      <c r="BG272" s="107"/>
      <c r="BH272" s="107"/>
      <c r="BI272" s="107"/>
      <c r="BJ272" s="107"/>
      <c r="BK272" s="107"/>
      <c r="BL272" s="107"/>
    </row>
    <row r="273" spans="1:1025" ht="20.100000000000001" customHeight="1">
      <c r="A273" s="30" t="s">
        <v>13</v>
      </c>
      <c r="B273" s="173" t="s">
        <v>33</v>
      </c>
      <c r="C273" s="173"/>
      <c r="D273" s="173"/>
      <c r="E273" s="173"/>
      <c r="F273" s="173"/>
      <c r="G273" s="173"/>
      <c r="H273" s="173"/>
      <c r="I273" s="173"/>
      <c r="J273" s="173"/>
      <c r="K273" s="173"/>
      <c r="L273" s="173"/>
      <c r="M273" s="173"/>
      <c r="N273" s="173"/>
      <c r="O273" s="173"/>
      <c r="P273" s="173"/>
      <c r="Q273" s="173"/>
      <c r="R273" s="30"/>
      <c r="S273" s="35"/>
      <c r="T273" s="107"/>
      <c r="U273" s="107"/>
      <c r="V273" s="107"/>
      <c r="W273" s="107"/>
      <c r="X273" s="107"/>
      <c r="Y273" s="107"/>
      <c r="Z273" s="107"/>
      <c r="AA273" s="107"/>
      <c r="AB273" s="107"/>
      <c r="AC273" s="107"/>
      <c r="AD273" s="107"/>
      <c r="AE273" s="107"/>
      <c r="AF273" s="107"/>
      <c r="AG273" s="107"/>
      <c r="AH273" s="107"/>
      <c r="AI273" s="107"/>
      <c r="AJ273" s="107"/>
      <c r="AK273" s="107"/>
      <c r="AL273" s="107"/>
      <c r="AM273" s="107"/>
      <c r="AN273" s="107"/>
      <c r="AO273" s="107"/>
      <c r="AP273" s="107"/>
      <c r="AQ273" s="107"/>
      <c r="AR273" s="107"/>
      <c r="AS273" s="107"/>
      <c r="AT273" s="107"/>
      <c r="AU273" s="107"/>
      <c r="AV273" s="107"/>
      <c r="AW273" s="107"/>
      <c r="AX273" s="107"/>
      <c r="AY273" s="107"/>
      <c r="AZ273" s="107"/>
      <c r="BA273" s="107"/>
      <c r="BB273" s="107"/>
      <c r="BC273" s="107"/>
      <c r="BD273" s="107"/>
      <c r="BE273" s="107"/>
      <c r="BF273" s="107"/>
      <c r="BG273" s="107"/>
      <c r="BH273" s="107"/>
      <c r="BI273" s="107"/>
      <c r="BJ273" s="107"/>
      <c r="BK273" s="107"/>
      <c r="BL273" s="107"/>
    </row>
    <row r="274" spans="1:1025" ht="20.100000000000001" customHeight="1">
      <c r="A274" s="5" t="s">
        <v>14</v>
      </c>
      <c r="B274" s="172" t="s">
        <v>664</v>
      </c>
      <c r="C274" s="172"/>
      <c r="D274" s="172"/>
      <c r="E274" s="172"/>
      <c r="F274" s="172"/>
      <c r="G274" s="172"/>
      <c r="H274" s="172"/>
      <c r="I274" s="172"/>
      <c r="J274" s="172"/>
      <c r="K274" s="172"/>
      <c r="L274" s="172"/>
      <c r="M274" s="172"/>
      <c r="N274" s="172"/>
      <c r="O274" s="172"/>
      <c r="P274" s="172"/>
      <c r="Q274" s="172"/>
    </row>
    <row r="275" spans="1:1025">
      <c r="P275" s="113"/>
    </row>
    <row r="276" spans="1:1025">
      <c r="P276" s="113"/>
    </row>
    <row r="277" spans="1:1025">
      <c r="P277" s="113"/>
    </row>
    <row r="278" spans="1:1025">
      <c r="P278" s="113"/>
    </row>
    <row r="279" spans="1:1025">
      <c r="P279" s="113"/>
    </row>
    <row r="282" spans="1:1025" ht="20.100000000000001" customHeight="1">
      <c r="B282" s="127" t="s">
        <v>646</v>
      </c>
      <c r="E282" s="15"/>
      <c r="F282" s="32"/>
      <c r="G282" s="30"/>
      <c r="M282" s="6"/>
      <c r="O282" s="6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</row>
    <row r="283" spans="1:1025" ht="81.75" customHeight="1">
      <c r="A283" s="7" t="s">
        <v>0</v>
      </c>
      <c r="B283" s="8" t="s">
        <v>1</v>
      </c>
      <c r="C283" s="9" t="s">
        <v>2</v>
      </c>
      <c r="D283" s="7" t="s">
        <v>3</v>
      </c>
      <c r="E283" s="7" t="s">
        <v>4</v>
      </c>
      <c r="F283" s="7" t="s">
        <v>5</v>
      </c>
      <c r="G283" s="10" t="s">
        <v>6</v>
      </c>
      <c r="H283" s="10" t="s">
        <v>7</v>
      </c>
      <c r="I283" s="11" t="s">
        <v>8</v>
      </c>
      <c r="J283" s="11" t="s">
        <v>9</v>
      </c>
      <c r="K283" s="10" t="s">
        <v>656</v>
      </c>
      <c r="L283" s="135" t="s">
        <v>10</v>
      </c>
      <c r="M283" s="136" t="s">
        <v>11</v>
      </c>
      <c r="N283" s="12" t="s">
        <v>657</v>
      </c>
      <c r="O283" s="12" t="s">
        <v>658</v>
      </c>
      <c r="P283" s="12" t="s">
        <v>659</v>
      </c>
      <c r="Q283" s="13" t="s">
        <v>12</v>
      </c>
      <c r="R283" s="7" t="s">
        <v>642</v>
      </c>
      <c r="S283" s="12" t="s">
        <v>660</v>
      </c>
      <c r="T283" s="12" t="s">
        <v>661</v>
      </c>
      <c r="U283" s="14" t="s">
        <v>662</v>
      </c>
      <c r="V283" s="14" t="s">
        <v>663</v>
      </c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  <c r="AV283" s="15"/>
      <c r="AW283" s="15"/>
      <c r="AX283" s="15"/>
      <c r="AY283" s="15"/>
      <c r="AZ283" s="15"/>
      <c r="BA283" s="15"/>
      <c r="BB283" s="15"/>
      <c r="BC283" s="15"/>
      <c r="BD283" s="15"/>
      <c r="BE283" s="15"/>
      <c r="BF283" s="15"/>
      <c r="BG283" s="15"/>
      <c r="BH283" s="15"/>
      <c r="BI283" s="15"/>
      <c r="BJ283" s="15"/>
      <c r="BK283" s="15"/>
      <c r="BL283" s="15"/>
    </row>
    <row r="284" spans="1:1025" ht="15" customHeight="1">
      <c r="A284" s="16" t="s">
        <v>13</v>
      </c>
      <c r="B284" s="16" t="s">
        <v>14</v>
      </c>
      <c r="C284" s="16" t="s">
        <v>15</v>
      </c>
      <c r="D284" s="16" t="s">
        <v>16</v>
      </c>
      <c r="E284" s="16" t="s">
        <v>17</v>
      </c>
      <c r="F284" s="16" t="s">
        <v>18</v>
      </c>
      <c r="G284" s="16" t="s">
        <v>19</v>
      </c>
      <c r="H284" s="16" t="s">
        <v>20</v>
      </c>
      <c r="I284" s="137" t="s">
        <v>21</v>
      </c>
      <c r="J284" s="137" t="s">
        <v>22</v>
      </c>
      <c r="K284" s="16" t="s">
        <v>23</v>
      </c>
      <c r="L284" s="137" t="s">
        <v>24</v>
      </c>
      <c r="M284" s="137" t="s">
        <v>25</v>
      </c>
      <c r="N284" s="16" t="s">
        <v>26</v>
      </c>
      <c r="O284" s="16" t="s">
        <v>27</v>
      </c>
      <c r="P284" s="16" t="s">
        <v>28</v>
      </c>
      <c r="Q284" s="137" t="s">
        <v>29</v>
      </c>
      <c r="R284" s="16" t="s">
        <v>225</v>
      </c>
      <c r="S284" s="16" t="s">
        <v>228</v>
      </c>
      <c r="T284" s="16" t="s">
        <v>231</v>
      </c>
      <c r="U284" s="16" t="s">
        <v>235</v>
      </c>
      <c r="V284" s="16" t="s">
        <v>240</v>
      </c>
    </row>
    <row r="285" spans="1:1025" s="68" customFormat="1" ht="30" customHeight="1">
      <c r="A285" s="16">
        <v>1</v>
      </c>
      <c r="B285" s="18" t="s">
        <v>580</v>
      </c>
      <c r="C285" s="53" t="s">
        <v>582</v>
      </c>
      <c r="D285" s="16" t="s">
        <v>583</v>
      </c>
      <c r="E285" s="16" t="s">
        <v>584</v>
      </c>
      <c r="F285" s="16">
        <v>5</v>
      </c>
      <c r="G285" s="19">
        <v>1800</v>
      </c>
      <c r="H285" s="19">
        <f>F285*G285</f>
        <v>9000</v>
      </c>
      <c r="I285" s="137"/>
      <c r="J285" s="145"/>
      <c r="K285" s="21" t="e">
        <f t="shared" ref="K285:K286" si="66">H285/J285</f>
        <v>#DIV/0!</v>
      </c>
      <c r="L285" s="146"/>
      <c r="M285" s="139"/>
      <c r="N285" s="22">
        <f t="shared" ref="N285" si="67">ROUND(L285*1.08,2)</f>
        <v>0</v>
      </c>
      <c r="O285" s="78" t="e">
        <f t="shared" ref="O285" si="68">K285*L285</f>
        <v>#DIV/0!</v>
      </c>
      <c r="P285" s="16" t="e">
        <f t="shared" ref="P285" si="69">K285*N285</f>
        <v>#DIV/0!</v>
      </c>
      <c r="Q285" s="147"/>
      <c r="R285" s="16">
        <v>530</v>
      </c>
      <c r="S285" s="117">
        <f t="shared" ref="S285" si="70">R285*L285</f>
        <v>0</v>
      </c>
      <c r="T285" s="24">
        <f t="shared" ref="T285" si="71">R285*N285</f>
        <v>0</v>
      </c>
      <c r="U285" s="24" t="e">
        <f t="shared" ref="U285" si="72">O285+S285</f>
        <v>#DIV/0!</v>
      </c>
      <c r="V285" s="24" t="e">
        <f t="shared" ref="V285" si="73">P285+T285</f>
        <v>#DIV/0!</v>
      </c>
      <c r="AMG285" s="6"/>
      <c r="AMH285" s="6"/>
      <c r="AMI285" s="6"/>
      <c r="AMJ285" s="6"/>
      <c r="AMK285" s="6"/>
    </row>
    <row r="286" spans="1:1025" s="68" customFormat="1" ht="30" customHeight="1">
      <c r="A286" s="16">
        <v>2</v>
      </c>
      <c r="B286" s="18" t="s">
        <v>167</v>
      </c>
      <c r="C286" s="53" t="s">
        <v>581</v>
      </c>
      <c r="D286" s="16" t="s">
        <v>174</v>
      </c>
      <c r="E286" s="16" t="s">
        <v>100</v>
      </c>
      <c r="F286" s="16">
        <v>30</v>
      </c>
      <c r="G286" s="19">
        <v>10</v>
      </c>
      <c r="H286" s="19">
        <f>F286*G286</f>
        <v>300</v>
      </c>
      <c r="I286" s="137"/>
      <c r="J286" s="145"/>
      <c r="K286" s="21" t="e">
        <f t="shared" si="66"/>
        <v>#DIV/0!</v>
      </c>
      <c r="L286" s="146"/>
      <c r="M286" s="139"/>
      <c r="N286" s="22">
        <f t="shared" ref="N286" si="74">ROUND(L286*1.08,2)</f>
        <v>0</v>
      </c>
      <c r="O286" s="78" t="e">
        <f t="shared" ref="O286" si="75">K286*L286</f>
        <v>#DIV/0!</v>
      </c>
      <c r="P286" s="16" t="e">
        <f t="shared" ref="P286" si="76">K286*N286</f>
        <v>#DIV/0!</v>
      </c>
      <c r="Q286" s="147"/>
      <c r="R286" s="16">
        <v>3</v>
      </c>
      <c r="S286" s="117">
        <f t="shared" ref="S286" si="77">R286*L286</f>
        <v>0</v>
      </c>
      <c r="T286" s="24">
        <f t="shared" ref="T286" si="78">R286*N286</f>
        <v>0</v>
      </c>
      <c r="U286" s="24" t="e">
        <f t="shared" ref="U286" si="79">O286+S286</f>
        <v>#DIV/0!</v>
      </c>
      <c r="V286" s="24" t="e">
        <f t="shared" ref="V286" si="80">P286+T286</f>
        <v>#DIV/0!</v>
      </c>
      <c r="AMG286" s="6"/>
      <c r="AMH286" s="6"/>
      <c r="AMI286" s="6"/>
      <c r="AMJ286" s="6"/>
      <c r="AMK286" s="6"/>
    </row>
    <row r="287" spans="1:1025" ht="30" customHeight="1">
      <c r="O287" s="70" t="e">
        <f>SUM(O285:O286)</f>
        <v>#DIV/0!</v>
      </c>
      <c r="P287" s="69" t="e">
        <f>SUM(P285:P286)</f>
        <v>#DIV/0!</v>
      </c>
      <c r="S287" s="117">
        <f>SUM(S285:S286)</f>
        <v>0</v>
      </c>
      <c r="T287" s="24">
        <f>SUM(T285:T286)</f>
        <v>0</v>
      </c>
      <c r="U287" s="24" t="e">
        <f>SUM(U285:U286)</f>
        <v>#DIV/0!</v>
      </c>
      <c r="V287" s="24" t="e">
        <f>SUM(V285:V286)</f>
        <v>#DIV/0!</v>
      </c>
    </row>
    <row r="288" spans="1:1025">
      <c r="P288" s="113"/>
    </row>
    <row r="289" spans="1:64" ht="20.100000000000001" customHeight="1">
      <c r="A289" s="30"/>
      <c r="B289" s="31" t="s">
        <v>32</v>
      </c>
      <c r="C289" s="30"/>
      <c r="D289" s="30"/>
      <c r="E289" s="32"/>
      <c r="F289" s="30"/>
      <c r="G289" s="30"/>
      <c r="H289" s="30"/>
      <c r="I289" s="30"/>
      <c r="J289" s="30"/>
      <c r="K289" s="30"/>
      <c r="L289" s="32"/>
      <c r="M289" s="30"/>
      <c r="N289" s="32"/>
      <c r="O289" s="33"/>
      <c r="P289" s="110"/>
      <c r="Q289" s="34"/>
      <c r="R289" s="34"/>
      <c r="S289" s="34"/>
      <c r="T289" s="107"/>
      <c r="U289" s="107"/>
      <c r="V289" s="107"/>
      <c r="W289" s="107"/>
      <c r="X289" s="107"/>
      <c r="Y289" s="107"/>
      <c r="Z289" s="107"/>
      <c r="AA289" s="107"/>
      <c r="AB289" s="107"/>
      <c r="AC289" s="107"/>
      <c r="AD289" s="107"/>
      <c r="AE289" s="107"/>
      <c r="AF289" s="107"/>
      <c r="AG289" s="107"/>
      <c r="AH289" s="107"/>
      <c r="AI289" s="107"/>
      <c r="AJ289" s="107"/>
      <c r="AK289" s="107"/>
      <c r="AL289" s="107"/>
      <c r="AM289" s="107"/>
      <c r="AN289" s="107"/>
      <c r="AO289" s="107"/>
      <c r="AP289" s="107"/>
      <c r="AQ289" s="107"/>
      <c r="AR289" s="107"/>
      <c r="AS289" s="107"/>
      <c r="AT289" s="107"/>
      <c r="AU289" s="107"/>
      <c r="AV289" s="107"/>
      <c r="AW289" s="107"/>
      <c r="AX289" s="107"/>
      <c r="AY289" s="107"/>
      <c r="AZ289" s="107"/>
      <c r="BA289" s="107"/>
      <c r="BB289" s="107"/>
      <c r="BC289" s="107"/>
      <c r="BD289" s="107"/>
      <c r="BE289" s="107"/>
      <c r="BF289" s="107"/>
      <c r="BG289" s="107"/>
      <c r="BH289" s="107"/>
      <c r="BI289" s="107"/>
      <c r="BJ289" s="107"/>
      <c r="BK289" s="107"/>
      <c r="BL289" s="107"/>
    </row>
    <row r="290" spans="1:64" ht="20.100000000000001" customHeight="1">
      <c r="A290" s="30" t="s">
        <v>13</v>
      </c>
      <c r="B290" s="173" t="s">
        <v>33</v>
      </c>
      <c r="C290" s="173"/>
      <c r="D290" s="173"/>
      <c r="E290" s="173"/>
      <c r="F290" s="173"/>
      <c r="G290" s="173"/>
      <c r="H290" s="173"/>
      <c r="I290" s="173"/>
      <c r="J290" s="173"/>
      <c r="K290" s="173"/>
      <c r="L290" s="173"/>
      <c r="M290" s="173"/>
      <c r="N290" s="173"/>
      <c r="O290" s="173"/>
      <c r="P290" s="173"/>
      <c r="Q290" s="173"/>
      <c r="R290" s="30"/>
      <c r="S290" s="35"/>
      <c r="T290" s="107"/>
      <c r="U290" s="107"/>
      <c r="V290" s="107"/>
      <c r="W290" s="107"/>
      <c r="X290" s="107"/>
      <c r="Y290" s="107"/>
      <c r="Z290" s="107"/>
      <c r="AA290" s="107"/>
      <c r="AB290" s="107"/>
      <c r="AC290" s="107"/>
      <c r="AD290" s="107"/>
      <c r="AE290" s="107"/>
      <c r="AF290" s="107"/>
      <c r="AG290" s="107"/>
      <c r="AH290" s="107"/>
      <c r="AI290" s="107"/>
      <c r="AJ290" s="107"/>
      <c r="AK290" s="107"/>
      <c r="AL290" s="107"/>
      <c r="AM290" s="107"/>
      <c r="AN290" s="107"/>
      <c r="AO290" s="107"/>
      <c r="AP290" s="107"/>
      <c r="AQ290" s="107"/>
      <c r="AR290" s="107"/>
      <c r="AS290" s="107"/>
      <c r="AT290" s="107"/>
      <c r="AU290" s="107"/>
      <c r="AV290" s="107"/>
      <c r="AW290" s="107"/>
      <c r="AX290" s="107"/>
      <c r="AY290" s="107"/>
      <c r="AZ290" s="107"/>
      <c r="BA290" s="107"/>
      <c r="BB290" s="107"/>
      <c r="BC290" s="107"/>
      <c r="BD290" s="107"/>
      <c r="BE290" s="107"/>
      <c r="BF290" s="107"/>
      <c r="BG290" s="107"/>
      <c r="BH290" s="107"/>
      <c r="BI290" s="107"/>
      <c r="BJ290" s="107"/>
      <c r="BK290" s="107"/>
      <c r="BL290" s="107"/>
    </row>
    <row r="291" spans="1:64" ht="20.100000000000001" customHeight="1">
      <c r="A291" s="5" t="s">
        <v>14</v>
      </c>
      <c r="B291" s="172" t="s">
        <v>664</v>
      </c>
      <c r="C291" s="172"/>
      <c r="D291" s="172"/>
      <c r="E291" s="172"/>
      <c r="F291" s="172"/>
      <c r="G291" s="172"/>
      <c r="H291" s="172"/>
      <c r="I291" s="172"/>
      <c r="J291" s="172"/>
      <c r="K291" s="172"/>
      <c r="L291" s="172"/>
      <c r="M291" s="172"/>
      <c r="N291" s="172"/>
      <c r="O291" s="172"/>
      <c r="P291" s="172"/>
      <c r="Q291" s="172"/>
    </row>
    <row r="292" spans="1:64">
      <c r="P292" s="113"/>
    </row>
    <row r="293" spans="1:64">
      <c r="P293" s="113"/>
    </row>
    <row r="294" spans="1:64">
      <c r="P294" s="113"/>
    </row>
    <row r="295" spans="1:64">
      <c r="P295" s="113"/>
    </row>
    <row r="296" spans="1:64">
      <c r="P296" s="113"/>
    </row>
    <row r="297" spans="1:64">
      <c r="P297" s="113"/>
    </row>
    <row r="298" spans="1:64">
      <c r="P298" s="113"/>
    </row>
    <row r="299" spans="1:64">
      <c r="P299" s="113"/>
    </row>
    <row r="300" spans="1:64">
      <c r="P300" s="113"/>
    </row>
    <row r="301" spans="1:64">
      <c r="P301" s="113"/>
    </row>
    <row r="302" spans="1:64">
      <c r="P302" s="113"/>
    </row>
    <row r="303" spans="1:64">
      <c r="P303" s="113"/>
    </row>
    <row r="304" spans="1:64">
      <c r="P304" s="113"/>
    </row>
    <row r="305" spans="16:16">
      <c r="P305" s="113"/>
    </row>
    <row r="306" spans="16:16">
      <c r="P306" s="113"/>
    </row>
    <row r="307" spans="16:16">
      <c r="P307" s="113"/>
    </row>
    <row r="308" spans="16:16">
      <c r="P308" s="113"/>
    </row>
    <row r="309" spans="16:16">
      <c r="P309" s="113"/>
    </row>
    <row r="310" spans="16:16">
      <c r="P310" s="113"/>
    </row>
    <row r="311" spans="16:16">
      <c r="P311" s="113"/>
    </row>
    <row r="312" spans="16:16">
      <c r="P312" s="113"/>
    </row>
    <row r="313" spans="16:16">
      <c r="P313" s="113"/>
    </row>
    <row r="314" spans="16:16">
      <c r="P314" s="113"/>
    </row>
    <row r="315" spans="16:16">
      <c r="P315" s="113"/>
    </row>
    <row r="316" spans="16:16">
      <c r="P316" s="113"/>
    </row>
    <row r="317" spans="16:16">
      <c r="P317" s="113"/>
    </row>
    <row r="318" spans="16:16">
      <c r="P318" s="113"/>
    </row>
    <row r="319" spans="16:16">
      <c r="P319" s="113"/>
    </row>
    <row r="320" spans="16:16">
      <c r="P320" s="113"/>
    </row>
    <row r="321" spans="1:67">
      <c r="P321" s="113"/>
    </row>
    <row r="322" spans="1:67">
      <c r="P322" s="113"/>
    </row>
    <row r="325" spans="1:67" ht="20.100000000000001" customHeight="1">
      <c r="A325" s="50"/>
      <c r="B325" s="71" t="s">
        <v>649</v>
      </c>
      <c r="C325" s="72"/>
      <c r="D325" s="72"/>
      <c r="E325" s="72"/>
      <c r="F325" s="72"/>
      <c r="G325" s="72"/>
      <c r="H325" s="72"/>
      <c r="I325" s="72"/>
      <c r="J325" s="72"/>
      <c r="K325" s="72"/>
      <c r="L325" s="73"/>
      <c r="M325" s="72"/>
      <c r="N325" s="73"/>
      <c r="O325" s="15"/>
      <c r="P325" s="15"/>
      <c r="Q325" s="15"/>
      <c r="R325" s="28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</row>
    <row r="326" spans="1:67" ht="81.75" customHeight="1">
      <c r="A326" s="7" t="s">
        <v>0</v>
      </c>
      <c r="B326" s="8" t="s">
        <v>1</v>
      </c>
      <c r="C326" s="9" t="s">
        <v>2</v>
      </c>
      <c r="D326" s="7" t="s">
        <v>3</v>
      </c>
      <c r="E326" s="7" t="s">
        <v>4</v>
      </c>
      <c r="F326" s="7" t="s">
        <v>5</v>
      </c>
      <c r="G326" s="10" t="s">
        <v>6</v>
      </c>
      <c r="H326" s="10" t="s">
        <v>7</v>
      </c>
      <c r="I326" s="11" t="s">
        <v>8</v>
      </c>
      <c r="J326" s="11" t="s">
        <v>9</v>
      </c>
      <c r="K326" s="10" t="s">
        <v>656</v>
      </c>
      <c r="L326" s="135" t="s">
        <v>10</v>
      </c>
      <c r="M326" s="136" t="s">
        <v>11</v>
      </c>
      <c r="N326" s="12" t="s">
        <v>657</v>
      </c>
      <c r="O326" s="12" t="s">
        <v>658</v>
      </c>
      <c r="P326" s="12" t="s">
        <v>659</v>
      </c>
      <c r="Q326" s="13" t="s">
        <v>12</v>
      </c>
      <c r="R326" s="7" t="s">
        <v>642</v>
      </c>
      <c r="S326" s="12" t="s">
        <v>660</v>
      </c>
      <c r="T326" s="12" t="s">
        <v>661</v>
      </c>
      <c r="U326" s="14" t="s">
        <v>662</v>
      </c>
      <c r="V326" s="14" t="s">
        <v>663</v>
      </c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</row>
    <row r="327" spans="1:67" ht="15" customHeight="1">
      <c r="A327" s="16" t="s">
        <v>13</v>
      </c>
      <c r="B327" s="16" t="s">
        <v>14</v>
      </c>
      <c r="C327" s="16" t="s">
        <v>15</v>
      </c>
      <c r="D327" s="16" t="s">
        <v>16</v>
      </c>
      <c r="E327" s="16" t="s">
        <v>17</v>
      </c>
      <c r="F327" s="16" t="s">
        <v>18</v>
      </c>
      <c r="G327" s="16" t="s">
        <v>19</v>
      </c>
      <c r="H327" s="16" t="s">
        <v>20</v>
      </c>
      <c r="I327" s="137" t="s">
        <v>21</v>
      </c>
      <c r="J327" s="137" t="s">
        <v>22</v>
      </c>
      <c r="K327" s="16" t="s">
        <v>23</v>
      </c>
      <c r="L327" s="137" t="s">
        <v>24</v>
      </c>
      <c r="M327" s="137" t="s">
        <v>25</v>
      </c>
      <c r="N327" s="16" t="s">
        <v>26</v>
      </c>
      <c r="O327" s="16" t="s">
        <v>27</v>
      </c>
      <c r="P327" s="16" t="s">
        <v>28</v>
      </c>
      <c r="Q327" s="137" t="s">
        <v>29</v>
      </c>
      <c r="R327" s="16" t="s">
        <v>225</v>
      </c>
      <c r="S327" s="16" t="s">
        <v>228</v>
      </c>
      <c r="T327" s="16" t="s">
        <v>231</v>
      </c>
      <c r="U327" s="16" t="s">
        <v>235</v>
      </c>
      <c r="V327" s="16" t="s">
        <v>240</v>
      </c>
    </row>
    <row r="328" spans="1:67" ht="39.950000000000003" customHeight="1">
      <c r="A328" s="16" t="s">
        <v>13</v>
      </c>
      <c r="B328" s="18" t="s">
        <v>585</v>
      </c>
      <c r="C328" s="53" t="s">
        <v>586</v>
      </c>
      <c r="D328" s="16" t="s">
        <v>587</v>
      </c>
      <c r="E328" s="16" t="s">
        <v>588</v>
      </c>
      <c r="F328" s="16">
        <v>5</v>
      </c>
      <c r="G328" s="65">
        <v>135</v>
      </c>
      <c r="H328" s="19">
        <f t="shared" ref="H328:H347" si="81">F328*G328</f>
        <v>675</v>
      </c>
      <c r="I328" s="150"/>
      <c r="J328" s="150"/>
      <c r="K328" s="75" t="e">
        <f t="shared" ref="K328:K347" si="82">ROUND(H328/J328,0)</f>
        <v>#DIV/0!</v>
      </c>
      <c r="L328" s="155"/>
      <c r="M328" s="141"/>
      <c r="N328" s="22">
        <f t="shared" ref="N328" si="83">ROUND(L328*1.08,2)</f>
        <v>0</v>
      </c>
      <c r="O328" s="78" t="e">
        <f t="shared" ref="O328" si="84">K328*L328</f>
        <v>#DIV/0!</v>
      </c>
      <c r="P328" s="16" t="e">
        <f t="shared" ref="P328" si="85">K328*N328</f>
        <v>#DIV/0!</v>
      </c>
      <c r="Q328" s="76"/>
      <c r="R328" s="16">
        <v>40</v>
      </c>
      <c r="S328" s="117">
        <f t="shared" ref="S328" si="86">R328*L328</f>
        <v>0</v>
      </c>
      <c r="T328" s="24">
        <f t="shared" ref="T328" si="87">R328*N328</f>
        <v>0</v>
      </c>
      <c r="U328" s="24" t="e">
        <f t="shared" ref="U328" si="88">O328+S328</f>
        <v>#DIV/0!</v>
      </c>
      <c r="V328" s="24" t="e">
        <f t="shared" ref="V328" si="89">P328+T328</f>
        <v>#DIV/0!</v>
      </c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  <c r="AK328" s="15"/>
      <c r="AL328" s="15"/>
      <c r="AM328" s="15"/>
      <c r="AN328" s="15"/>
      <c r="AO328" s="15"/>
      <c r="AP328" s="15"/>
      <c r="AQ328" s="15"/>
      <c r="AR328" s="15"/>
      <c r="AS328" s="15"/>
      <c r="AT328" s="15"/>
      <c r="AU328" s="15"/>
      <c r="AV328" s="15"/>
      <c r="AW328" s="15"/>
      <c r="AX328" s="15"/>
      <c r="AY328" s="15"/>
      <c r="AZ328" s="15"/>
      <c r="BA328" s="15"/>
      <c r="BB328" s="15"/>
      <c r="BC328" s="15"/>
      <c r="BD328" s="15"/>
      <c r="BE328" s="15"/>
      <c r="BF328" s="15"/>
      <c r="BG328" s="15"/>
      <c r="BH328" s="15"/>
      <c r="BI328" s="15"/>
      <c r="BJ328" s="15"/>
      <c r="BK328" s="15"/>
      <c r="BL328" s="15"/>
      <c r="BM328" s="15"/>
      <c r="BN328" s="15"/>
      <c r="BO328" s="15"/>
    </row>
    <row r="329" spans="1:67" ht="39.950000000000003" customHeight="1">
      <c r="A329" s="16" t="s">
        <v>14</v>
      </c>
      <c r="B329" s="18" t="s">
        <v>589</v>
      </c>
      <c r="C329" s="53" t="s">
        <v>35</v>
      </c>
      <c r="D329" s="16" t="s">
        <v>455</v>
      </c>
      <c r="E329" s="16" t="s">
        <v>590</v>
      </c>
      <c r="F329" s="16">
        <v>16</v>
      </c>
      <c r="G329" s="65">
        <v>13</v>
      </c>
      <c r="H329" s="19">
        <f t="shared" si="81"/>
        <v>208</v>
      </c>
      <c r="I329" s="150"/>
      <c r="J329" s="150"/>
      <c r="K329" s="75" t="e">
        <f t="shared" si="82"/>
        <v>#DIV/0!</v>
      </c>
      <c r="L329" s="155"/>
      <c r="M329" s="141"/>
      <c r="N329" s="22">
        <f t="shared" ref="N329:N347" si="90">ROUND(L329*1.08,2)</f>
        <v>0</v>
      </c>
      <c r="O329" s="78" t="e">
        <f t="shared" ref="O329:O347" si="91">K329*L329</f>
        <v>#DIV/0!</v>
      </c>
      <c r="P329" s="16" t="e">
        <f t="shared" ref="P329:P347" si="92">K329*N329</f>
        <v>#DIV/0!</v>
      </c>
      <c r="Q329" s="76"/>
      <c r="R329" s="16">
        <v>3</v>
      </c>
      <c r="S329" s="117">
        <f t="shared" ref="S329:S347" si="93">R329*L329</f>
        <v>0</v>
      </c>
      <c r="T329" s="24">
        <f t="shared" ref="T329:T347" si="94">R329*N329</f>
        <v>0</v>
      </c>
      <c r="U329" s="24" t="e">
        <f t="shared" ref="U329:U347" si="95">O329+S329</f>
        <v>#DIV/0!</v>
      </c>
      <c r="V329" s="24" t="e">
        <f t="shared" ref="V329:V347" si="96">P329+T329</f>
        <v>#DIV/0!</v>
      </c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  <c r="AK329" s="15"/>
      <c r="AL329" s="15"/>
      <c r="AM329" s="15"/>
      <c r="AN329" s="15"/>
      <c r="AO329" s="15"/>
      <c r="AP329" s="15"/>
      <c r="AQ329" s="15"/>
      <c r="AR329" s="15"/>
      <c r="AS329" s="15"/>
      <c r="AT329" s="15"/>
      <c r="AU329" s="15"/>
      <c r="AV329" s="15"/>
      <c r="AW329" s="15"/>
      <c r="AX329" s="15"/>
      <c r="AY329" s="15"/>
      <c r="AZ329" s="15"/>
      <c r="BA329" s="15"/>
      <c r="BB329" s="15"/>
      <c r="BC329" s="15"/>
      <c r="BD329" s="15"/>
      <c r="BE329" s="15"/>
      <c r="BF329" s="15"/>
      <c r="BG329" s="15"/>
      <c r="BH329" s="15"/>
      <c r="BI329" s="15"/>
      <c r="BJ329" s="15"/>
      <c r="BK329" s="15"/>
      <c r="BL329" s="15"/>
      <c r="BM329" s="15"/>
      <c r="BN329" s="15"/>
      <c r="BO329" s="15"/>
    </row>
    <row r="330" spans="1:67" ht="39.950000000000003" customHeight="1">
      <c r="A330" s="16" t="s">
        <v>15</v>
      </c>
      <c r="B330" s="18" t="s">
        <v>591</v>
      </c>
      <c r="C330" s="53" t="s">
        <v>592</v>
      </c>
      <c r="D330" s="16" t="s">
        <v>55</v>
      </c>
      <c r="E330" s="16" t="s">
        <v>342</v>
      </c>
      <c r="F330" s="16">
        <v>10</v>
      </c>
      <c r="G330" s="65">
        <v>1440</v>
      </c>
      <c r="H330" s="19">
        <f t="shared" si="81"/>
        <v>14400</v>
      </c>
      <c r="I330" s="150"/>
      <c r="J330" s="150"/>
      <c r="K330" s="75" t="e">
        <f t="shared" si="82"/>
        <v>#DIV/0!</v>
      </c>
      <c r="L330" s="155"/>
      <c r="M330" s="141"/>
      <c r="N330" s="22">
        <f t="shared" si="90"/>
        <v>0</v>
      </c>
      <c r="O330" s="78" t="e">
        <f t="shared" si="91"/>
        <v>#DIV/0!</v>
      </c>
      <c r="P330" s="16" t="e">
        <f t="shared" si="92"/>
        <v>#DIV/0!</v>
      </c>
      <c r="Q330" s="76"/>
      <c r="R330" s="16">
        <v>430</v>
      </c>
      <c r="S330" s="117">
        <f t="shared" si="93"/>
        <v>0</v>
      </c>
      <c r="T330" s="24">
        <f t="shared" si="94"/>
        <v>0</v>
      </c>
      <c r="U330" s="24" t="e">
        <f t="shared" si="95"/>
        <v>#DIV/0!</v>
      </c>
      <c r="V330" s="24" t="e">
        <f t="shared" si="96"/>
        <v>#DIV/0!</v>
      </c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  <c r="AK330" s="15"/>
      <c r="AL330" s="15"/>
      <c r="AM330" s="15"/>
      <c r="AN330" s="15"/>
      <c r="AO330" s="15"/>
      <c r="AP330" s="15"/>
      <c r="AQ330" s="15"/>
      <c r="AR330" s="15"/>
      <c r="AS330" s="15"/>
      <c r="AT330" s="15"/>
      <c r="AU330" s="15"/>
      <c r="AV330" s="15"/>
      <c r="AW330" s="15"/>
      <c r="AX330" s="15"/>
      <c r="AY330" s="15"/>
      <c r="AZ330" s="15"/>
      <c r="BA330" s="15"/>
      <c r="BB330" s="15"/>
      <c r="BC330" s="15"/>
      <c r="BD330" s="15"/>
      <c r="BE330" s="15"/>
      <c r="BF330" s="15"/>
      <c r="BG330" s="15"/>
      <c r="BH330" s="15"/>
      <c r="BI330" s="15"/>
      <c r="BJ330" s="15"/>
      <c r="BK330" s="15"/>
      <c r="BL330" s="15"/>
      <c r="BM330" s="15"/>
      <c r="BN330" s="15"/>
      <c r="BO330" s="15"/>
    </row>
    <row r="331" spans="1:67" ht="39.950000000000003" customHeight="1">
      <c r="A331" s="16" t="s">
        <v>16</v>
      </c>
      <c r="B331" s="18" t="s">
        <v>212</v>
      </c>
      <c r="C331" s="53" t="s">
        <v>68</v>
      </c>
      <c r="D331" s="16" t="s">
        <v>593</v>
      </c>
      <c r="E331" s="16" t="s">
        <v>397</v>
      </c>
      <c r="F331" s="16">
        <v>50</v>
      </c>
      <c r="G331" s="65">
        <v>120</v>
      </c>
      <c r="H331" s="19">
        <f t="shared" si="81"/>
        <v>6000</v>
      </c>
      <c r="I331" s="150"/>
      <c r="J331" s="150"/>
      <c r="K331" s="75" t="e">
        <f t="shared" si="82"/>
        <v>#DIV/0!</v>
      </c>
      <c r="L331" s="155"/>
      <c r="M331" s="141"/>
      <c r="N331" s="22">
        <f t="shared" si="90"/>
        <v>0</v>
      </c>
      <c r="O331" s="78" t="e">
        <f t="shared" si="91"/>
        <v>#DIV/0!</v>
      </c>
      <c r="P331" s="16" t="e">
        <f t="shared" si="92"/>
        <v>#DIV/0!</v>
      </c>
      <c r="Q331" s="76"/>
      <c r="R331" s="16">
        <v>36</v>
      </c>
      <c r="S331" s="117">
        <f t="shared" si="93"/>
        <v>0</v>
      </c>
      <c r="T331" s="24">
        <f t="shared" si="94"/>
        <v>0</v>
      </c>
      <c r="U331" s="24" t="e">
        <f t="shared" si="95"/>
        <v>#DIV/0!</v>
      </c>
      <c r="V331" s="24" t="e">
        <f t="shared" si="96"/>
        <v>#DIV/0!</v>
      </c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  <c r="AK331" s="15"/>
      <c r="AL331" s="15"/>
      <c r="AM331" s="15"/>
      <c r="AN331" s="15"/>
      <c r="AO331" s="15"/>
      <c r="AP331" s="15"/>
      <c r="AQ331" s="15"/>
      <c r="AR331" s="15"/>
      <c r="AS331" s="15"/>
      <c r="AT331" s="15"/>
      <c r="AU331" s="15"/>
      <c r="AV331" s="15"/>
      <c r="AW331" s="15"/>
      <c r="AX331" s="15"/>
      <c r="AY331" s="15"/>
      <c r="AZ331" s="15"/>
      <c r="BA331" s="15"/>
      <c r="BB331" s="15"/>
      <c r="BC331" s="15"/>
      <c r="BD331" s="15"/>
      <c r="BE331" s="15"/>
      <c r="BF331" s="15"/>
      <c r="BG331" s="15"/>
      <c r="BH331" s="15"/>
      <c r="BI331" s="15"/>
      <c r="BJ331" s="15"/>
      <c r="BK331" s="15"/>
      <c r="BL331" s="15"/>
      <c r="BM331" s="15"/>
      <c r="BN331" s="15"/>
      <c r="BO331" s="15"/>
    </row>
    <row r="332" spans="1:67" ht="39.950000000000003" customHeight="1">
      <c r="A332" s="16" t="s">
        <v>17</v>
      </c>
      <c r="B332" s="18" t="s">
        <v>591</v>
      </c>
      <c r="C332" s="53" t="s">
        <v>35</v>
      </c>
      <c r="D332" s="16" t="s">
        <v>59</v>
      </c>
      <c r="E332" s="16" t="s">
        <v>256</v>
      </c>
      <c r="F332" s="16">
        <v>20</v>
      </c>
      <c r="G332" s="65">
        <v>110</v>
      </c>
      <c r="H332" s="19">
        <f t="shared" si="81"/>
        <v>2200</v>
      </c>
      <c r="I332" s="150"/>
      <c r="J332" s="150"/>
      <c r="K332" s="75" t="e">
        <f t="shared" si="82"/>
        <v>#DIV/0!</v>
      </c>
      <c r="L332" s="155"/>
      <c r="M332" s="141"/>
      <c r="N332" s="22">
        <f t="shared" si="90"/>
        <v>0</v>
      </c>
      <c r="O332" s="78" t="e">
        <f t="shared" si="91"/>
        <v>#DIV/0!</v>
      </c>
      <c r="P332" s="16" t="e">
        <f t="shared" si="92"/>
        <v>#DIV/0!</v>
      </c>
      <c r="Q332" s="76"/>
      <c r="R332" s="16">
        <v>33</v>
      </c>
      <c r="S332" s="117">
        <f t="shared" si="93"/>
        <v>0</v>
      </c>
      <c r="T332" s="24">
        <f t="shared" si="94"/>
        <v>0</v>
      </c>
      <c r="U332" s="24" t="e">
        <f t="shared" si="95"/>
        <v>#DIV/0!</v>
      </c>
      <c r="V332" s="24" t="e">
        <f t="shared" si="96"/>
        <v>#DIV/0!</v>
      </c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  <c r="AK332" s="15"/>
      <c r="AL332" s="15"/>
      <c r="AM332" s="15"/>
      <c r="AN332" s="15"/>
      <c r="AO332" s="15"/>
      <c r="AP332" s="15"/>
      <c r="AQ332" s="15"/>
      <c r="AR332" s="15"/>
      <c r="AS332" s="15"/>
      <c r="AT332" s="15"/>
      <c r="AU332" s="15"/>
      <c r="AV332" s="15"/>
      <c r="AW332" s="15"/>
      <c r="AX332" s="15"/>
      <c r="AY332" s="15"/>
      <c r="AZ332" s="15"/>
      <c r="BA332" s="15"/>
      <c r="BB332" s="15"/>
      <c r="BC332" s="15"/>
      <c r="BD332" s="15"/>
      <c r="BE332" s="15"/>
      <c r="BF332" s="15"/>
      <c r="BG332" s="15"/>
      <c r="BH332" s="15"/>
      <c r="BI332" s="15"/>
      <c r="BJ332" s="15"/>
      <c r="BK332" s="15"/>
      <c r="BL332" s="15"/>
      <c r="BM332" s="15"/>
      <c r="BN332" s="15"/>
      <c r="BO332" s="15"/>
    </row>
    <row r="333" spans="1:67" ht="39.950000000000003" customHeight="1">
      <c r="A333" s="16" t="s">
        <v>18</v>
      </c>
      <c r="B333" s="18" t="s">
        <v>591</v>
      </c>
      <c r="C333" s="53" t="s">
        <v>68</v>
      </c>
      <c r="D333" s="16" t="s">
        <v>594</v>
      </c>
      <c r="E333" s="16" t="s">
        <v>219</v>
      </c>
      <c r="F333" s="16">
        <v>30</v>
      </c>
      <c r="G333" s="65">
        <v>230</v>
      </c>
      <c r="H333" s="19">
        <f t="shared" si="81"/>
        <v>6900</v>
      </c>
      <c r="I333" s="150"/>
      <c r="J333" s="150"/>
      <c r="K333" s="75" t="e">
        <f t="shared" si="82"/>
        <v>#DIV/0!</v>
      </c>
      <c r="L333" s="155"/>
      <c r="M333" s="141"/>
      <c r="N333" s="22">
        <f t="shared" si="90"/>
        <v>0</v>
      </c>
      <c r="O333" s="78" t="e">
        <f t="shared" si="91"/>
        <v>#DIV/0!</v>
      </c>
      <c r="P333" s="16" t="e">
        <f t="shared" si="92"/>
        <v>#DIV/0!</v>
      </c>
      <c r="Q333" s="76"/>
      <c r="R333" s="16">
        <v>65</v>
      </c>
      <c r="S333" s="117">
        <f t="shared" si="93"/>
        <v>0</v>
      </c>
      <c r="T333" s="24">
        <f t="shared" si="94"/>
        <v>0</v>
      </c>
      <c r="U333" s="24" t="e">
        <f t="shared" si="95"/>
        <v>#DIV/0!</v>
      </c>
      <c r="V333" s="24" t="e">
        <f t="shared" si="96"/>
        <v>#DIV/0!</v>
      </c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  <c r="AK333" s="15"/>
      <c r="AL333" s="15"/>
      <c r="AM333" s="15"/>
      <c r="AN333" s="15"/>
      <c r="AO333" s="15"/>
      <c r="AP333" s="15"/>
      <c r="AQ333" s="15"/>
      <c r="AR333" s="15"/>
      <c r="AS333" s="15"/>
      <c r="AT333" s="15"/>
      <c r="AU333" s="15"/>
      <c r="AV333" s="15"/>
      <c r="AW333" s="15"/>
      <c r="AX333" s="15"/>
      <c r="AY333" s="15"/>
      <c r="AZ333" s="15"/>
      <c r="BA333" s="15"/>
      <c r="BB333" s="15"/>
      <c r="BC333" s="15"/>
      <c r="BD333" s="15"/>
      <c r="BE333" s="15"/>
      <c r="BF333" s="15"/>
      <c r="BG333" s="15"/>
      <c r="BH333" s="15"/>
      <c r="BI333" s="15"/>
      <c r="BJ333" s="15"/>
      <c r="BK333" s="15"/>
      <c r="BL333" s="15"/>
      <c r="BM333" s="15"/>
      <c r="BN333" s="15"/>
      <c r="BO333" s="15"/>
    </row>
    <row r="334" spans="1:67" ht="60" customHeight="1">
      <c r="A334" s="16" t="s">
        <v>19</v>
      </c>
      <c r="B334" s="18" t="s">
        <v>595</v>
      </c>
      <c r="C334" s="53" t="s">
        <v>654</v>
      </c>
      <c r="D334" s="16" t="s">
        <v>594</v>
      </c>
      <c r="E334" s="16" t="s">
        <v>477</v>
      </c>
      <c r="F334" s="16">
        <v>1</v>
      </c>
      <c r="G334" s="65">
        <v>5</v>
      </c>
      <c r="H334" s="19">
        <f t="shared" si="81"/>
        <v>5</v>
      </c>
      <c r="I334" s="150"/>
      <c r="J334" s="150"/>
      <c r="K334" s="75" t="e">
        <f t="shared" si="82"/>
        <v>#DIV/0!</v>
      </c>
      <c r="L334" s="155"/>
      <c r="M334" s="141"/>
      <c r="N334" s="22">
        <f t="shared" si="90"/>
        <v>0</v>
      </c>
      <c r="O334" s="78" t="e">
        <f t="shared" si="91"/>
        <v>#DIV/0!</v>
      </c>
      <c r="P334" s="16" t="e">
        <f t="shared" si="92"/>
        <v>#DIV/0!</v>
      </c>
      <c r="Q334" s="76"/>
      <c r="R334" s="16">
        <v>1</v>
      </c>
      <c r="S334" s="117">
        <f t="shared" si="93"/>
        <v>0</v>
      </c>
      <c r="T334" s="24">
        <f t="shared" si="94"/>
        <v>0</v>
      </c>
      <c r="U334" s="24" t="e">
        <f t="shared" si="95"/>
        <v>#DIV/0!</v>
      </c>
      <c r="V334" s="24" t="e">
        <f t="shared" si="96"/>
        <v>#DIV/0!</v>
      </c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  <c r="AK334" s="15"/>
      <c r="AL334" s="15"/>
      <c r="AM334" s="15"/>
      <c r="AN334" s="15"/>
      <c r="AO334" s="15"/>
      <c r="AP334" s="15"/>
      <c r="AQ334" s="15"/>
      <c r="AR334" s="15"/>
      <c r="AS334" s="15"/>
      <c r="AT334" s="15"/>
      <c r="AU334" s="15"/>
      <c r="AV334" s="15"/>
      <c r="AW334" s="15"/>
      <c r="AX334" s="15"/>
      <c r="AY334" s="15"/>
      <c r="AZ334" s="15"/>
      <c r="BA334" s="15"/>
      <c r="BB334" s="15"/>
      <c r="BC334" s="15"/>
      <c r="BD334" s="15"/>
      <c r="BE334" s="15"/>
      <c r="BF334" s="15"/>
      <c r="BG334" s="15"/>
      <c r="BH334" s="15"/>
      <c r="BI334" s="15"/>
      <c r="BJ334" s="15"/>
      <c r="BK334" s="15"/>
      <c r="BL334" s="15"/>
      <c r="BM334" s="15"/>
      <c r="BN334" s="15"/>
      <c r="BO334" s="15"/>
    </row>
    <row r="335" spans="1:67" ht="30" customHeight="1">
      <c r="A335" s="16" t="s">
        <v>20</v>
      </c>
      <c r="B335" s="18" t="s">
        <v>596</v>
      </c>
      <c r="C335" s="53" t="s">
        <v>597</v>
      </c>
      <c r="D335" s="16" t="s">
        <v>156</v>
      </c>
      <c r="E335" s="16" t="s">
        <v>598</v>
      </c>
      <c r="F335" s="16">
        <v>16</v>
      </c>
      <c r="G335" s="65">
        <v>70</v>
      </c>
      <c r="H335" s="19">
        <f t="shared" si="81"/>
        <v>1120</v>
      </c>
      <c r="I335" s="150"/>
      <c r="J335" s="150"/>
      <c r="K335" s="75" t="e">
        <f t="shared" si="82"/>
        <v>#DIV/0!</v>
      </c>
      <c r="L335" s="155"/>
      <c r="M335" s="141"/>
      <c r="N335" s="22">
        <f t="shared" si="90"/>
        <v>0</v>
      </c>
      <c r="O335" s="78" t="e">
        <f t="shared" si="91"/>
        <v>#DIV/0!</v>
      </c>
      <c r="P335" s="16" t="e">
        <f t="shared" si="92"/>
        <v>#DIV/0!</v>
      </c>
      <c r="Q335" s="76"/>
      <c r="R335" s="16">
        <v>20</v>
      </c>
      <c r="S335" s="117">
        <f t="shared" si="93"/>
        <v>0</v>
      </c>
      <c r="T335" s="24">
        <f t="shared" si="94"/>
        <v>0</v>
      </c>
      <c r="U335" s="24" t="e">
        <f t="shared" si="95"/>
        <v>#DIV/0!</v>
      </c>
      <c r="V335" s="24" t="e">
        <f t="shared" si="96"/>
        <v>#DIV/0!</v>
      </c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  <c r="AK335" s="15"/>
      <c r="AL335" s="15"/>
      <c r="AM335" s="15"/>
      <c r="AN335" s="15"/>
      <c r="AO335" s="15"/>
      <c r="AP335" s="15"/>
      <c r="AQ335" s="15"/>
      <c r="AR335" s="15"/>
      <c r="AS335" s="15"/>
      <c r="AT335" s="15"/>
      <c r="AU335" s="15"/>
      <c r="AV335" s="15"/>
      <c r="AW335" s="15"/>
      <c r="AX335" s="15"/>
      <c r="AY335" s="15"/>
      <c r="AZ335" s="15"/>
      <c r="BA335" s="15"/>
      <c r="BB335" s="15"/>
      <c r="BC335" s="15"/>
      <c r="BD335" s="15"/>
      <c r="BE335" s="15"/>
      <c r="BF335" s="15"/>
      <c r="BG335" s="15"/>
      <c r="BH335" s="15"/>
      <c r="BI335" s="15"/>
      <c r="BJ335" s="15"/>
      <c r="BK335" s="15"/>
      <c r="BL335" s="15"/>
      <c r="BM335" s="15"/>
      <c r="BN335" s="15"/>
      <c r="BO335" s="15"/>
    </row>
    <row r="336" spans="1:67" ht="30" customHeight="1">
      <c r="A336" s="16" t="s">
        <v>21</v>
      </c>
      <c r="B336" s="18" t="s">
        <v>599</v>
      </c>
      <c r="C336" s="53" t="s">
        <v>53</v>
      </c>
      <c r="D336" s="16" t="s">
        <v>600</v>
      </c>
      <c r="E336" s="16" t="s">
        <v>54</v>
      </c>
      <c r="F336" s="16">
        <v>5</v>
      </c>
      <c r="G336" s="65">
        <v>230</v>
      </c>
      <c r="H336" s="19">
        <f t="shared" si="81"/>
        <v>1150</v>
      </c>
      <c r="I336" s="150"/>
      <c r="J336" s="150"/>
      <c r="K336" s="75" t="e">
        <f t="shared" si="82"/>
        <v>#DIV/0!</v>
      </c>
      <c r="L336" s="155"/>
      <c r="M336" s="141"/>
      <c r="N336" s="22">
        <f t="shared" si="90"/>
        <v>0</v>
      </c>
      <c r="O336" s="78" t="e">
        <f t="shared" si="91"/>
        <v>#DIV/0!</v>
      </c>
      <c r="P336" s="16" t="e">
        <f t="shared" si="92"/>
        <v>#DIV/0!</v>
      </c>
      <c r="Q336" s="76"/>
      <c r="R336" s="16">
        <v>70</v>
      </c>
      <c r="S336" s="117">
        <f t="shared" si="93"/>
        <v>0</v>
      </c>
      <c r="T336" s="24">
        <f t="shared" si="94"/>
        <v>0</v>
      </c>
      <c r="U336" s="24" t="e">
        <f t="shared" si="95"/>
        <v>#DIV/0!</v>
      </c>
      <c r="V336" s="24" t="e">
        <f t="shared" si="96"/>
        <v>#DIV/0!</v>
      </c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  <c r="AK336" s="15"/>
      <c r="AL336" s="15"/>
      <c r="AM336" s="15"/>
      <c r="AN336" s="15"/>
      <c r="AO336" s="15"/>
      <c r="AP336" s="15"/>
      <c r="AQ336" s="15"/>
      <c r="AR336" s="15"/>
      <c r="AS336" s="15"/>
      <c r="AT336" s="15"/>
      <c r="AU336" s="15"/>
      <c r="AV336" s="15"/>
      <c r="AW336" s="15"/>
      <c r="AX336" s="15"/>
      <c r="AY336" s="15"/>
      <c r="AZ336" s="15"/>
      <c r="BA336" s="15"/>
      <c r="BB336" s="15"/>
      <c r="BC336" s="15"/>
      <c r="BD336" s="15"/>
      <c r="BE336" s="15"/>
      <c r="BF336" s="15"/>
      <c r="BG336" s="15"/>
      <c r="BH336" s="15"/>
      <c r="BI336" s="15"/>
      <c r="BJ336" s="15"/>
      <c r="BK336" s="15"/>
      <c r="BL336" s="15"/>
      <c r="BM336" s="15"/>
      <c r="BN336" s="15"/>
      <c r="BO336" s="15"/>
    </row>
    <row r="337" spans="1:67" ht="39.950000000000003" customHeight="1">
      <c r="A337" s="16" t="s">
        <v>22</v>
      </c>
      <c r="B337" s="18" t="s">
        <v>601</v>
      </c>
      <c r="C337" s="16" t="s">
        <v>30</v>
      </c>
      <c r="D337" s="16" t="s">
        <v>602</v>
      </c>
      <c r="E337" s="16" t="s">
        <v>603</v>
      </c>
      <c r="F337" s="16">
        <v>5</v>
      </c>
      <c r="G337" s="16">
        <v>190</v>
      </c>
      <c r="H337" s="19">
        <f t="shared" si="81"/>
        <v>950</v>
      </c>
      <c r="I337" s="150"/>
      <c r="J337" s="150"/>
      <c r="K337" s="75" t="e">
        <f t="shared" si="82"/>
        <v>#DIV/0!</v>
      </c>
      <c r="L337" s="155"/>
      <c r="M337" s="141"/>
      <c r="N337" s="22">
        <f t="shared" si="90"/>
        <v>0</v>
      </c>
      <c r="O337" s="78" t="e">
        <f t="shared" si="91"/>
        <v>#DIV/0!</v>
      </c>
      <c r="P337" s="16" t="e">
        <f t="shared" si="92"/>
        <v>#DIV/0!</v>
      </c>
      <c r="Q337" s="76"/>
      <c r="R337" s="16">
        <v>55</v>
      </c>
      <c r="S337" s="117">
        <f t="shared" si="93"/>
        <v>0</v>
      </c>
      <c r="T337" s="24">
        <f t="shared" si="94"/>
        <v>0</v>
      </c>
      <c r="U337" s="24" t="e">
        <f t="shared" si="95"/>
        <v>#DIV/0!</v>
      </c>
      <c r="V337" s="24" t="e">
        <f t="shared" si="96"/>
        <v>#DIV/0!</v>
      </c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  <c r="AK337" s="15"/>
      <c r="AL337" s="15"/>
      <c r="AM337" s="15"/>
      <c r="AN337" s="15"/>
      <c r="AO337" s="15"/>
      <c r="AP337" s="15"/>
      <c r="AQ337" s="15"/>
      <c r="AR337" s="15"/>
      <c r="AS337" s="15"/>
      <c r="AT337" s="15"/>
      <c r="AU337" s="15"/>
      <c r="AV337" s="15"/>
      <c r="AW337" s="15"/>
      <c r="AX337" s="15"/>
      <c r="AY337" s="15"/>
      <c r="AZ337" s="15"/>
      <c r="BA337" s="15"/>
      <c r="BB337" s="15"/>
      <c r="BC337" s="15"/>
      <c r="BD337" s="15"/>
      <c r="BE337" s="15"/>
      <c r="BF337" s="15"/>
      <c r="BG337" s="15"/>
      <c r="BH337" s="15"/>
      <c r="BI337" s="15"/>
      <c r="BJ337" s="15"/>
      <c r="BK337" s="15"/>
      <c r="BL337" s="15"/>
      <c r="BM337" s="15"/>
      <c r="BN337" s="15"/>
      <c r="BO337" s="15"/>
    </row>
    <row r="338" spans="1:67" ht="30" customHeight="1">
      <c r="A338" s="16" t="s">
        <v>23</v>
      </c>
      <c r="B338" s="18" t="s">
        <v>604</v>
      </c>
      <c r="C338" s="16" t="s">
        <v>115</v>
      </c>
      <c r="D338" s="16" t="s">
        <v>605</v>
      </c>
      <c r="E338" s="16" t="s">
        <v>503</v>
      </c>
      <c r="F338" s="16">
        <v>10</v>
      </c>
      <c r="G338" s="16">
        <v>45</v>
      </c>
      <c r="H338" s="19">
        <f t="shared" si="81"/>
        <v>450</v>
      </c>
      <c r="I338" s="150"/>
      <c r="J338" s="150"/>
      <c r="K338" s="75" t="e">
        <f t="shared" si="82"/>
        <v>#DIV/0!</v>
      </c>
      <c r="L338" s="155"/>
      <c r="M338" s="141"/>
      <c r="N338" s="22">
        <f t="shared" si="90"/>
        <v>0</v>
      </c>
      <c r="O338" s="78" t="e">
        <f t="shared" si="91"/>
        <v>#DIV/0!</v>
      </c>
      <c r="P338" s="16" t="e">
        <f t="shared" si="92"/>
        <v>#DIV/0!</v>
      </c>
      <c r="Q338" s="76"/>
      <c r="R338" s="16">
        <v>13</v>
      </c>
      <c r="S338" s="117">
        <f t="shared" si="93"/>
        <v>0</v>
      </c>
      <c r="T338" s="24">
        <f t="shared" si="94"/>
        <v>0</v>
      </c>
      <c r="U338" s="24" t="e">
        <f t="shared" si="95"/>
        <v>#DIV/0!</v>
      </c>
      <c r="V338" s="24" t="e">
        <f t="shared" si="96"/>
        <v>#DIV/0!</v>
      </c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  <c r="AO338" s="15"/>
      <c r="AP338" s="15"/>
      <c r="AQ338" s="15"/>
      <c r="AR338" s="15"/>
      <c r="AS338" s="15"/>
      <c r="AT338" s="15"/>
      <c r="AU338" s="15"/>
      <c r="AV338" s="15"/>
      <c r="AW338" s="15"/>
      <c r="AX338" s="15"/>
      <c r="AY338" s="15"/>
      <c r="AZ338" s="15"/>
      <c r="BA338" s="15"/>
      <c r="BB338" s="15"/>
      <c r="BC338" s="15"/>
      <c r="BD338" s="15"/>
      <c r="BE338" s="15"/>
      <c r="BF338" s="15"/>
      <c r="BG338" s="15"/>
      <c r="BH338" s="15"/>
      <c r="BI338" s="15"/>
      <c r="BJ338" s="15"/>
      <c r="BK338" s="15"/>
      <c r="BL338" s="15"/>
      <c r="BM338" s="15"/>
      <c r="BN338" s="15"/>
      <c r="BO338" s="15"/>
    </row>
    <row r="339" spans="1:67" ht="50.1" customHeight="1">
      <c r="A339" s="16" t="s">
        <v>24</v>
      </c>
      <c r="B339" s="18" t="s">
        <v>606</v>
      </c>
      <c r="C339" s="28" t="s">
        <v>607</v>
      </c>
      <c r="D339" s="16" t="s">
        <v>608</v>
      </c>
      <c r="E339" s="16" t="s">
        <v>609</v>
      </c>
      <c r="F339" s="16">
        <v>1</v>
      </c>
      <c r="G339" s="16">
        <v>35</v>
      </c>
      <c r="H339" s="19">
        <f t="shared" si="81"/>
        <v>35</v>
      </c>
      <c r="I339" s="150"/>
      <c r="J339" s="150"/>
      <c r="K339" s="75" t="e">
        <f t="shared" si="82"/>
        <v>#DIV/0!</v>
      </c>
      <c r="L339" s="155"/>
      <c r="M339" s="141"/>
      <c r="N339" s="22">
        <f t="shared" si="90"/>
        <v>0</v>
      </c>
      <c r="O339" s="78" t="e">
        <f t="shared" si="91"/>
        <v>#DIV/0!</v>
      </c>
      <c r="P339" s="16" t="e">
        <f t="shared" si="92"/>
        <v>#DIV/0!</v>
      </c>
      <c r="Q339" s="76"/>
      <c r="R339" s="16">
        <v>10</v>
      </c>
      <c r="S339" s="117">
        <f t="shared" si="93"/>
        <v>0</v>
      </c>
      <c r="T339" s="24">
        <f t="shared" si="94"/>
        <v>0</v>
      </c>
      <c r="U339" s="24" t="e">
        <f t="shared" si="95"/>
        <v>#DIV/0!</v>
      </c>
      <c r="V339" s="24" t="e">
        <f t="shared" si="96"/>
        <v>#DIV/0!</v>
      </c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  <c r="AO339" s="15"/>
      <c r="AP339" s="15"/>
      <c r="AQ339" s="15"/>
      <c r="AR339" s="15"/>
      <c r="AS339" s="15"/>
      <c r="AT339" s="15"/>
      <c r="AU339" s="15"/>
      <c r="AV339" s="15"/>
      <c r="AW339" s="15"/>
      <c r="AX339" s="15"/>
      <c r="AY339" s="15"/>
      <c r="AZ339" s="15"/>
      <c r="BA339" s="15"/>
      <c r="BB339" s="15"/>
      <c r="BC339" s="15"/>
      <c r="BD339" s="15"/>
      <c r="BE339" s="15"/>
      <c r="BF339" s="15"/>
      <c r="BG339" s="15"/>
      <c r="BH339" s="15"/>
      <c r="BI339" s="15"/>
      <c r="BJ339" s="15"/>
      <c r="BK339" s="15"/>
      <c r="BL339" s="15"/>
      <c r="BM339" s="15"/>
      <c r="BN339" s="15"/>
      <c r="BO339" s="15"/>
    </row>
    <row r="340" spans="1:67" s="15" customFormat="1" ht="120" customHeight="1">
      <c r="A340" s="16" t="s">
        <v>25</v>
      </c>
      <c r="B340" s="77" t="s">
        <v>610</v>
      </c>
      <c r="C340" s="78" t="s">
        <v>607</v>
      </c>
      <c r="D340" s="16" t="s">
        <v>611</v>
      </c>
      <c r="E340" s="16" t="s">
        <v>503</v>
      </c>
      <c r="F340" s="16">
        <v>10</v>
      </c>
      <c r="G340" s="65">
        <v>810</v>
      </c>
      <c r="H340" s="19">
        <f t="shared" si="81"/>
        <v>8100</v>
      </c>
      <c r="I340" s="150"/>
      <c r="J340" s="150"/>
      <c r="K340" s="75" t="e">
        <f t="shared" si="82"/>
        <v>#DIV/0!</v>
      </c>
      <c r="L340" s="155"/>
      <c r="M340" s="141"/>
      <c r="N340" s="22">
        <f t="shared" si="90"/>
        <v>0</v>
      </c>
      <c r="O340" s="78" t="e">
        <f t="shared" si="91"/>
        <v>#DIV/0!</v>
      </c>
      <c r="P340" s="16" t="e">
        <f t="shared" si="92"/>
        <v>#DIV/0!</v>
      </c>
      <c r="Q340" s="76"/>
      <c r="R340" s="16">
        <v>240</v>
      </c>
      <c r="S340" s="117">
        <f t="shared" si="93"/>
        <v>0</v>
      </c>
      <c r="T340" s="24">
        <f t="shared" si="94"/>
        <v>0</v>
      </c>
      <c r="U340" s="24" t="e">
        <f t="shared" si="95"/>
        <v>#DIV/0!</v>
      </c>
      <c r="V340" s="24" t="e">
        <f t="shared" si="96"/>
        <v>#DIV/0!</v>
      </c>
    </row>
    <row r="341" spans="1:67" s="80" customFormat="1" ht="49.5" customHeight="1">
      <c r="A341" s="16" t="s">
        <v>26</v>
      </c>
      <c r="B341" s="77" t="s">
        <v>612</v>
      </c>
      <c r="C341" s="51" t="s">
        <v>613</v>
      </c>
      <c r="D341" s="51" t="s">
        <v>38</v>
      </c>
      <c r="E341" s="51" t="s">
        <v>503</v>
      </c>
      <c r="F341" s="51">
        <v>10</v>
      </c>
      <c r="G341" s="57">
        <v>1630</v>
      </c>
      <c r="H341" s="19">
        <f t="shared" si="81"/>
        <v>16300</v>
      </c>
      <c r="I341" s="144"/>
      <c r="J341" s="151"/>
      <c r="K341" s="75" t="e">
        <f t="shared" si="82"/>
        <v>#DIV/0!</v>
      </c>
      <c r="L341" s="156"/>
      <c r="M341" s="157"/>
      <c r="N341" s="22">
        <f t="shared" si="90"/>
        <v>0</v>
      </c>
      <c r="O341" s="78" t="e">
        <f t="shared" si="91"/>
        <v>#DIV/0!</v>
      </c>
      <c r="P341" s="16" t="e">
        <f t="shared" si="92"/>
        <v>#DIV/0!</v>
      </c>
      <c r="Q341" s="79"/>
      <c r="R341" s="16">
        <v>480</v>
      </c>
      <c r="S341" s="117">
        <f t="shared" si="93"/>
        <v>0</v>
      </c>
      <c r="T341" s="24">
        <f t="shared" si="94"/>
        <v>0</v>
      </c>
      <c r="U341" s="24" t="e">
        <f t="shared" si="95"/>
        <v>#DIV/0!</v>
      </c>
      <c r="V341" s="24" t="e">
        <f t="shared" si="96"/>
        <v>#DIV/0!</v>
      </c>
    </row>
    <row r="342" spans="1:67" ht="30" customHeight="1">
      <c r="A342" s="16" t="s">
        <v>27</v>
      </c>
      <c r="B342" s="18" t="s">
        <v>614</v>
      </c>
      <c r="C342" s="16" t="s">
        <v>84</v>
      </c>
      <c r="D342" s="16" t="s">
        <v>177</v>
      </c>
      <c r="E342" s="16" t="s">
        <v>615</v>
      </c>
      <c r="F342" s="16">
        <v>30</v>
      </c>
      <c r="G342" s="19">
        <v>400</v>
      </c>
      <c r="H342" s="19">
        <f t="shared" si="81"/>
        <v>12000</v>
      </c>
      <c r="I342" s="149"/>
      <c r="J342" s="152"/>
      <c r="K342" s="75" t="e">
        <f t="shared" si="82"/>
        <v>#DIV/0!</v>
      </c>
      <c r="L342" s="143"/>
      <c r="M342" s="139"/>
      <c r="N342" s="22">
        <f t="shared" si="90"/>
        <v>0</v>
      </c>
      <c r="O342" s="78" t="e">
        <f t="shared" si="91"/>
        <v>#DIV/0!</v>
      </c>
      <c r="P342" s="16" t="e">
        <f t="shared" si="92"/>
        <v>#DIV/0!</v>
      </c>
      <c r="Q342" s="20"/>
      <c r="R342" s="16">
        <v>120</v>
      </c>
      <c r="S342" s="117">
        <f t="shared" si="93"/>
        <v>0</v>
      </c>
      <c r="T342" s="24">
        <f t="shared" si="94"/>
        <v>0</v>
      </c>
      <c r="U342" s="24" t="e">
        <f t="shared" si="95"/>
        <v>#DIV/0!</v>
      </c>
      <c r="V342" s="24" t="e">
        <f t="shared" si="96"/>
        <v>#DIV/0!</v>
      </c>
    </row>
    <row r="343" spans="1:67" ht="30" customHeight="1">
      <c r="A343" s="16" t="s">
        <v>28</v>
      </c>
      <c r="B343" s="18" t="s">
        <v>614</v>
      </c>
      <c r="C343" s="16" t="s">
        <v>84</v>
      </c>
      <c r="D343" s="16" t="s">
        <v>59</v>
      </c>
      <c r="E343" s="16" t="s">
        <v>615</v>
      </c>
      <c r="F343" s="16">
        <v>30</v>
      </c>
      <c r="G343" s="19">
        <v>450</v>
      </c>
      <c r="H343" s="19">
        <f t="shared" si="81"/>
        <v>13500</v>
      </c>
      <c r="I343" s="149"/>
      <c r="J343" s="152"/>
      <c r="K343" s="75" t="e">
        <f t="shared" si="82"/>
        <v>#DIV/0!</v>
      </c>
      <c r="L343" s="143"/>
      <c r="M343" s="139"/>
      <c r="N343" s="22">
        <f t="shared" si="90"/>
        <v>0</v>
      </c>
      <c r="O343" s="78" t="e">
        <f t="shared" si="91"/>
        <v>#DIV/0!</v>
      </c>
      <c r="P343" s="16" t="e">
        <f t="shared" si="92"/>
        <v>#DIV/0!</v>
      </c>
      <c r="Q343" s="20"/>
      <c r="R343" s="16">
        <v>135</v>
      </c>
      <c r="S343" s="117">
        <f t="shared" si="93"/>
        <v>0</v>
      </c>
      <c r="T343" s="24">
        <f t="shared" si="94"/>
        <v>0</v>
      </c>
      <c r="U343" s="24" t="e">
        <f t="shared" si="95"/>
        <v>#DIV/0!</v>
      </c>
      <c r="V343" s="24" t="e">
        <f t="shared" si="96"/>
        <v>#DIV/0!</v>
      </c>
    </row>
    <row r="344" spans="1:67" ht="30" customHeight="1">
      <c r="A344" s="16" t="s">
        <v>29</v>
      </c>
      <c r="B344" s="81" t="s">
        <v>183</v>
      </c>
      <c r="C344" s="82" t="s">
        <v>68</v>
      </c>
      <c r="D344" s="83" t="s">
        <v>616</v>
      </c>
      <c r="E344" s="84" t="s">
        <v>154</v>
      </c>
      <c r="F344" s="45">
        <v>60</v>
      </c>
      <c r="G344" s="45">
        <v>135</v>
      </c>
      <c r="H344" s="19">
        <f t="shared" si="81"/>
        <v>8100</v>
      </c>
      <c r="I344" s="153"/>
      <c r="J344" s="154"/>
      <c r="K344" s="75" t="e">
        <f t="shared" si="82"/>
        <v>#DIV/0!</v>
      </c>
      <c r="L344" s="133"/>
      <c r="M344" s="134"/>
      <c r="N344" s="22">
        <f t="shared" si="90"/>
        <v>0</v>
      </c>
      <c r="O344" s="78" t="e">
        <f t="shared" si="91"/>
        <v>#DIV/0!</v>
      </c>
      <c r="P344" s="16" t="e">
        <f t="shared" si="92"/>
        <v>#DIV/0!</v>
      </c>
      <c r="Q344" s="132"/>
      <c r="R344" s="16">
        <v>40</v>
      </c>
      <c r="S344" s="117">
        <f t="shared" si="93"/>
        <v>0</v>
      </c>
      <c r="T344" s="24">
        <f t="shared" si="94"/>
        <v>0</v>
      </c>
      <c r="U344" s="24" t="e">
        <f t="shared" si="95"/>
        <v>#DIV/0!</v>
      </c>
      <c r="V344" s="24" t="e">
        <f t="shared" si="96"/>
        <v>#DIV/0!</v>
      </c>
    </row>
    <row r="345" spans="1:67" ht="30" customHeight="1">
      <c r="A345" s="16" t="s">
        <v>225</v>
      </c>
      <c r="B345" s="77" t="s">
        <v>617</v>
      </c>
      <c r="C345" s="53" t="s">
        <v>41</v>
      </c>
      <c r="D345" s="16" t="s">
        <v>176</v>
      </c>
      <c r="E345" s="16" t="s">
        <v>618</v>
      </c>
      <c r="F345" s="16">
        <v>56</v>
      </c>
      <c r="G345" s="19">
        <v>90</v>
      </c>
      <c r="H345" s="19">
        <f t="shared" si="81"/>
        <v>5040</v>
      </c>
      <c r="I345" s="149"/>
      <c r="J345" s="152"/>
      <c r="K345" s="75" t="e">
        <f t="shared" si="82"/>
        <v>#DIV/0!</v>
      </c>
      <c r="L345" s="143"/>
      <c r="M345" s="139"/>
      <c r="N345" s="22">
        <f t="shared" si="90"/>
        <v>0</v>
      </c>
      <c r="O345" s="78" t="e">
        <f t="shared" si="91"/>
        <v>#DIV/0!</v>
      </c>
      <c r="P345" s="16" t="e">
        <f t="shared" si="92"/>
        <v>#DIV/0!</v>
      </c>
      <c r="Q345" s="20"/>
      <c r="R345" s="16">
        <v>27</v>
      </c>
      <c r="S345" s="117">
        <f t="shared" si="93"/>
        <v>0</v>
      </c>
      <c r="T345" s="24">
        <f t="shared" si="94"/>
        <v>0</v>
      </c>
      <c r="U345" s="24" t="e">
        <f t="shared" si="95"/>
        <v>#DIV/0!</v>
      </c>
      <c r="V345" s="24" t="e">
        <f t="shared" si="96"/>
        <v>#DIV/0!</v>
      </c>
    </row>
    <row r="346" spans="1:67" ht="30" customHeight="1">
      <c r="A346" s="16" t="s">
        <v>228</v>
      </c>
      <c r="B346" s="77" t="s">
        <v>617</v>
      </c>
      <c r="C346" s="53" t="s">
        <v>41</v>
      </c>
      <c r="D346" s="16" t="s">
        <v>365</v>
      </c>
      <c r="E346" s="16" t="s">
        <v>618</v>
      </c>
      <c r="F346" s="16">
        <v>56</v>
      </c>
      <c r="G346" s="19">
        <v>300</v>
      </c>
      <c r="H346" s="19">
        <f t="shared" si="81"/>
        <v>16800</v>
      </c>
      <c r="I346" s="149"/>
      <c r="J346" s="152"/>
      <c r="K346" s="75" t="e">
        <f t="shared" si="82"/>
        <v>#DIV/0!</v>
      </c>
      <c r="L346" s="143"/>
      <c r="M346" s="139"/>
      <c r="N346" s="22">
        <f t="shared" si="90"/>
        <v>0</v>
      </c>
      <c r="O346" s="78" t="e">
        <f t="shared" si="91"/>
        <v>#DIV/0!</v>
      </c>
      <c r="P346" s="16" t="e">
        <f t="shared" si="92"/>
        <v>#DIV/0!</v>
      </c>
      <c r="Q346" s="20"/>
      <c r="R346" s="16">
        <v>90</v>
      </c>
      <c r="S346" s="117">
        <f t="shared" si="93"/>
        <v>0</v>
      </c>
      <c r="T346" s="24">
        <f t="shared" si="94"/>
        <v>0</v>
      </c>
      <c r="U346" s="24" t="e">
        <f t="shared" si="95"/>
        <v>#DIV/0!</v>
      </c>
      <c r="V346" s="24" t="e">
        <f t="shared" si="96"/>
        <v>#DIV/0!</v>
      </c>
    </row>
    <row r="347" spans="1:67" ht="30" customHeight="1">
      <c r="A347" s="16" t="s">
        <v>231</v>
      </c>
      <c r="B347" s="77" t="s">
        <v>67</v>
      </c>
      <c r="C347" s="53" t="s">
        <v>37</v>
      </c>
      <c r="D347" s="16" t="s">
        <v>174</v>
      </c>
      <c r="E347" s="16" t="s">
        <v>230</v>
      </c>
      <c r="F347" s="16">
        <v>30</v>
      </c>
      <c r="G347" s="19">
        <v>160</v>
      </c>
      <c r="H347" s="19">
        <f t="shared" si="81"/>
        <v>4800</v>
      </c>
      <c r="I347" s="149"/>
      <c r="J347" s="152"/>
      <c r="K347" s="75" t="e">
        <f t="shared" si="82"/>
        <v>#DIV/0!</v>
      </c>
      <c r="L347" s="143"/>
      <c r="M347" s="139"/>
      <c r="N347" s="22">
        <f t="shared" si="90"/>
        <v>0</v>
      </c>
      <c r="O347" s="78" t="e">
        <f t="shared" si="91"/>
        <v>#DIV/0!</v>
      </c>
      <c r="P347" s="16" t="e">
        <f t="shared" si="92"/>
        <v>#DIV/0!</v>
      </c>
      <c r="Q347" s="20"/>
      <c r="R347" s="16">
        <v>48</v>
      </c>
      <c r="S347" s="117">
        <f t="shared" si="93"/>
        <v>0</v>
      </c>
      <c r="T347" s="24">
        <f t="shared" si="94"/>
        <v>0</v>
      </c>
      <c r="U347" s="24" t="e">
        <f t="shared" si="95"/>
        <v>#DIV/0!</v>
      </c>
      <c r="V347" s="24" t="e">
        <f t="shared" si="96"/>
        <v>#DIV/0!</v>
      </c>
    </row>
    <row r="348" spans="1:67" ht="24.95" customHeight="1">
      <c r="A348" s="28"/>
      <c r="C348" s="85"/>
      <c r="D348" s="28"/>
      <c r="E348" s="28"/>
      <c r="F348" s="28"/>
      <c r="G348" s="86"/>
      <c r="H348" s="28"/>
      <c r="I348" s="28"/>
      <c r="J348" s="28"/>
      <c r="K348" s="28"/>
      <c r="L348" s="15"/>
      <c r="M348" s="28"/>
      <c r="N348" s="180"/>
      <c r="O348" s="88" t="e">
        <f>SUM(O328:O347)</f>
        <v>#DIV/0!</v>
      </c>
      <c r="P348" s="88" t="e">
        <f>SUM(P328:P347)</f>
        <v>#DIV/0!</v>
      </c>
      <c r="Q348" s="15"/>
      <c r="R348" s="28"/>
      <c r="S348" s="117">
        <f>SUM(S328:S347)</f>
        <v>0</v>
      </c>
      <c r="T348" s="117">
        <f>SUM(T328:T347)</f>
        <v>0</v>
      </c>
      <c r="U348" s="117" t="e">
        <f>SUM(U328:U347)</f>
        <v>#DIV/0!</v>
      </c>
      <c r="V348" s="117" t="e">
        <f>SUM(V328:V347)</f>
        <v>#DIV/0!</v>
      </c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  <c r="AK348" s="15"/>
      <c r="AL348" s="15"/>
      <c r="AM348" s="15"/>
      <c r="AN348" s="15"/>
      <c r="AO348" s="15"/>
      <c r="AP348" s="15"/>
      <c r="AQ348" s="15"/>
      <c r="AR348" s="15"/>
      <c r="AS348" s="15"/>
      <c r="AT348" s="15"/>
      <c r="AU348" s="15"/>
      <c r="AV348" s="15"/>
      <c r="AW348" s="15"/>
      <c r="AX348" s="15"/>
      <c r="AY348" s="15"/>
      <c r="AZ348" s="15"/>
      <c r="BA348" s="15"/>
      <c r="BB348" s="15"/>
      <c r="BC348" s="15"/>
      <c r="BD348" s="15"/>
      <c r="BE348" s="15"/>
      <c r="BF348" s="15"/>
      <c r="BG348" s="15"/>
      <c r="BH348" s="15"/>
      <c r="BI348" s="15"/>
      <c r="BJ348" s="15"/>
      <c r="BK348" s="15"/>
      <c r="BL348" s="15"/>
      <c r="BM348" s="15"/>
      <c r="BN348" s="15"/>
      <c r="BO348" s="15"/>
    </row>
    <row r="349" spans="1:67" ht="20.100000000000001" customHeight="1">
      <c r="A349" s="30"/>
      <c r="B349" s="31" t="s">
        <v>32</v>
      </c>
      <c r="C349" s="30"/>
      <c r="D349" s="30"/>
      <c r="E349" s="32"/>
      <c r="F349" s="30"/>
      <c r="G349" s="30"/>
      <c r="H349" s="30"/>
      <c r="I349" s="30"/>
      <c r="J349" s="30"/>
      <c r="K349" s="30"/>
      <c r="L349" s="32"/>
      <c r="M349" s="30"/>
      <c r="N349" s="32"/>
      <c r="O349" s="33"/>
      <c r="P349" s="110"/>
      <c r="Q349" s="34"/>
      <c r="R349" s="34"/>
      <c r="S349" s="34"/>
      <c r="T349" s="107"/>
      <c r="U349" s="107"/>
      <c r="V349" s="107"/>
      <c r="W349" s="107"/>
      <c r="X349" s="107"/>
      <c r="Y349" s="107"/>
      <c r="Z349" s="107"/>
      <c r="AA349" s="107"/>
      <c r="AB349" s="107"/>
      <c r="AC349" s="107"/>
      <c r="AD349" s="107"/>
      <c r="AE349" s="107"/>
      <c r="AF349" s="107"/>
      <c r="AG349" s="107"/>
      <c r="AH349" s="107"/>
      <c r="AI349" s="107"/>
      <c r="AJ349" s="107"/>
      <c r="AK349" s="107"/>
      <c r="AL349" s="107"/>
      <c r="AM349" s="107"/>
      <c r="AN349" s="107"/>
      <c r="AO349" s="107"/>
      <c r="AP349" s="107"/>
      <c r="AQ349" s="107"/>
      <c r="AR349" s="107"/>
      <c r="AS349" s="107"/>
      <c r="AT349" s="107"/>
      <c r="AU349" s="107"/>
      <c r="AV349" s="107"/>
      <c r="AW349" s="107"/>
      <c r="AX349" s="107"/>
      <c r="AY349" s="107"/>
      <c r="AZ349" s="107"/>
      <c r="BA349" s="107"/>
      <c r="BB349" s="107"/>
      <c r="BC349" s="107"/>
      <c r="BD349" s="107"/>
      <c r="BE349" s="107"/>
      <c r="BF349" s="107"/>
      <c r="BG349" s="107"/>
      <c r="BH349" s="107"/>
      <c r="BI349" s="107"/>
      <c r="BJ349" s="107"/>
      <c r="BK349" s="107"/>
      <c r="BL349" s="107"/>
    </row>
    <row r="350" spans="1:67" ht="20.100000000000001" customHeight="1">
      <c r="A350" s="30" t="s">
        <v>13</v>
      </c>
      <c r="B350" s="173" t="s">
        <v>33</v>
      </c>
      <c r="C350" s="173"/>
      <c r="D350" s="173"/>
      <c r="E350" s="173"/>
      <c r="F350" s="173"/>
      <c r="G350" s="173"/>
      <c r="H350" s="173"/>
      <c r="I350" s="173"/>
      <c r="J350" s="173"/>
      <c r="K350" s="173"/>
      <c r="L350" s="173"/>
      <c r="M350" s="173"/>
      <c r="N350" s="173"/>
      <c r="O350" s="173"/>
      <c r="P350" s="173"/>
      <c r="Q350" s="173"/>
      <c r="R350" s="30"/>
      <c r="S350" s="35"/>
      <c r="T350" s="107"/>
      <c r="U350" s="107"/>
      <c r="V350" s="107"/>
      <c r="W350" s="107"/>
      <c r="X350" s="107"/>
      <c r="Y350" s="107"/>
      <c r="Z350" s="107"/>
      <c r="AA350" s="107"/>
      <c r="AB350" s="107"/>
      <c r="AC350" s="107"/>
      <c r="AD350" s="107"/>
      <c r="AE350" s="107"/>
      <c r="AF350" s="107"/>
      <c r="AG350" s="107"/>
      <c r="AH350" s="107"/>
      <c r="AI350" s="107"/>
      <c r="AJ350" s="107"/>
      <c r="AK350" s="107"/>
      <c r="AL350" s="107"/>
      <c r="AM350" s="107"/>
      <c r="AN350" s="107"/>
      <c r="AO350" s="107"/>
      <c r="AP350" s="107"/>
      <c r="AQ350" s="107"/>
      <c r="AR350" s="107"/>
      <c r="AS350" s="107"/>
      <c r="AT350" s="107"/>
      <c r="AU350" s="107"/>
      <c r="AV350" s="107"/>
      <c r="AW350" s="107"/>
      <c r="AX350" s="107"/>
      <c r="AY350" s="107"/>
      <c r="AZ350" s="107"/>
      <c r="BA350" s="107"/>
      <c r="BB350" s="107"/>
      <c r="BC350" s="107"/>
      <c r="BD350" s="107"/>
      <c r="BE350" s="107"/>
      <c r="BF350" s="107"/>
      <c r="BG350" s="107"/>
      <c r="BH350" s="107"/>
      <c r="BI350" s="107"/>
      <c r="BJ350" s="107"/>
      <c r="BK350" s="107"/>
      <c r="BL350" s="107"/>
    </row>
    <row r="351" spans="1:67" ht="20.100000000000001" customHeight="1">
      <c r="A351" s="5" t="s">
        <v>14</v>
      </c>
      <c r="B351" s="172" t="s">
        <v>664</v>
      </c>
      <c r="C351" s="172"/>
      <c r="D351" s="172"/>
      <c r="E351" s="172"/>
      <c r="F351" s="172"/>
      <c r="G351" s="172"/>
      <c r="H351" s="172"/>
      <c r="I351" s="172"/>
      <c r="J351" s="172"/>
      <c r="K351" s="172"/>
      <c r="L351" s="172"/>
      <c r="M351" s="172"/>
      <c r="N351" s="172"/>
      <c r="O351" s="172"/>
      <c r="P351" s="172"/>
      <c r="Q351" s="172"/>
    </row>
    <row r="352" spans="1:67" ht="15" customHeight="1">
      <c r="A352" s="28"/>
      <c r="C352" s="85"/>
      <c r="D352" s="28"/>
      <c r="E352" s="28"/>
      <c r="F352" s="28"/>
      <c r="G352" s="86"/>
      <c r="H352" s="28"/>
      <c r="I352" s="28"/>
      <c r="J352" s="28"/>
      <c r="K352" s="28"/>
      <c r="L352" s="15"/>
      <c r="M352" s="28"/>
      <c r="N352" s="15"/>
      <c r="O352" s="89"/>
      <c r="P352" s="89"/>
      <c r="Q352" s="15"/>
      <c r="R352" s="28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15"/>
      <c r="AO352" s="15"/>
      <c r="AP352" s="15"/>
      <c r="AQ352" s="15"/>
      <c r="AR352" s="15"/>
      <c r="AS352" s="15"/>
      <c r="AT352" s="15"/>
      <c r="AU352" s="15"/>
      <c r="AV352" s="15"/>
      <c r="AW352" s="15"/>
      <c r="AX352" s="15"/>
      <c r="AY352" s="15"/>
      <c r="AZ352" s="15"/>
      <c r="BA352" s="15"/>
      <c r="BB352" s="15"/>
      <c r="BC352" s="15"/>
      <c r="BD352" s="15"/>
      <c r="BE352" s="15"/>
      <c r="BF352" s="15"/>
      <c r="BG352" s="15"/>
      <c r="BH352" s="15"/>
      <c r="BI352" s="15"/>
      <c r="BJ352" s="15"/>
      <c r="BK352" s="15"/>
      <c r="BL352" s="15"/>
      <c r="BM352" s="15"/>
      <c r="BN352" s="15"/>
      <c r="BO352" s="15"/>
    </row>
    <row r="353" spans="1:67" ht="15" customHeight="1">
      <c r="A353" s="28"/>
      <c r="C353" s="85"/>
      <c r="D353" s="28"/>
      <c r="E353" s="28"/>
      <c r="F353" s="28"/>
      <c r="G353" s="86"/>
      <c r="H353" s="28"/>
      <c r="I353" s="28"/>
      <c r="J353" s="28"/>
      <c r="K353" s="28"/>
      <c r="L353" s="15"/>
      <c r="M353" s="28"/>
      <c r="N353" s="15"/>
      <c r="O353" s="89"/>
      <c r="P353" s="89"/>
      <c r="Q353" s="15"/>
      <c r="R353" s="28"/>
      <c r="S353" s="15"/>
      <c r="T353" s="1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F353" s="15"/>
      <c r="AG353" s="15"/>
      <c r="AH353" s="15"/>
      <c r="AI353" s="15"/>
      <c r="AJ353" s="15"/>
      <c r="AK353" s="15"/>
      <c r="AL353" s="15"/>
      <c r="AM353" s="15"/>
      <c r="AN353" s="15"/>
      <c r="AO353" s="15"/>
      <c r="AP353" s="15"/>
      <c r="AQ353" s="15"/>
      <c r="AR353" s="15"/>
      <c r="AS353" s="15"/>
      <c r="AT353" s="15"/>
      <c r="AU353" s="15"/>
      <c r="AV353" s="15"/>
      <c r="AW353" s="15"/>
      <c r="AX353" s="15"/>
      <c r="AY353" s="15"/>
      <c r="AZ353" s="15"/>
      <c r="BA353" s="15"/>
      <c r="BB353" s="15"/>
      <c r="BC353" s="15"/>
      <c r="BD353" s="15"/>
      <c r="BE353" s="15"/>
      <c r="BF353" s="15"/>
      <c r="BG353" s="15"/>
      <c r="BH353" s="15"/>
      <c r="BI353" s="15"/>
      <c r="BJ353" s="15"/>
      <c r="BK353" s="15"/>
      <c r="BL353" s="15"/>
      <c r="BM353" s="15"/>
      <c r="BN353" s="15"/>
      <c r="BO353" s="15"/>
    </row>
    <row r="354" spans="1:67" ht="15" customHeight="1">
      <c r="A354" s="28"/>
      <c r="C354" s="85"/>
      <c r="D354" s="28"/>
      <c r="E354" s="28"/>
      <c r="F354" s="28"/>
      <c r="G354" s="86"/>
      <c r="H354" s="28"/>
      <c r="I354" s="28"/>
      <c r="J354" s="28"/>
      <c r="K354" s="28"/>
      <c r="L354" s="15"/>
      <c r="M354" s="28"/>
      <c r="N354" s="15"/>
      <c r="O354" s="89"/>
      <c r="P354" s="89"/>
      <c r="Q354" s="15"/>
      <c r="R354" s="28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  <c r="AK354" s="15"/>
      <c r="AL354" s="15"/>
      <c r="AM354" s="15"/>
      <c r="AN354" s="15"/>
      <c r="AO354" s="15"/>
      <c r="AP354" s="15"/>
      <c r="AQ354" s="15"/>
      <c r="AR354" s="15"/>
      <c r="AS354" s="15"/>
      <c r="AT354" s="15"/>
      <c r="AU354" s="15"/>
      <c r="AV354" s="15"/>
      <c r="AW354" s="15"/>
      <c r="AX354" s="15"/>
      <c r="AY354" s="15"/>
      <c r="AZ354" s="15"/>
      <c r="BA354" s="15"/>
      <c r="BB354" s="15"/>
      <c r="BC354" s="15"/>
      <c r="BD354" s="15"/>
      <c r="BE354" s="15"/>
      <c r="BF354" s="15"/>
      <c r="BG354" s="15"/>
      <c r="BH354" s="15"/>
      <c r="BI354" s="15"/>
      <c r="BJ354" s="15"/>
      <c r="BK354" s="15"/>
      <c r="BL354" s="15"/>
      <c r="BM354" s="15"/>
      <c r="BN354" s="15"/>
      <c r="BO354" s="15"/>
    </row>
    <row r="355" spans="1:67" ht="15" customHeight="1">
      <c r="A355" s="28"/>
      <c r="C355" s="85"/>
      <c r="D355" s="28"/>
      <c r="E355" s="28"/>
      <c r="F355" s="28"/>
      <c r="G355" s="86"/>
      <c r="H355" s="28"/>
      <c r="I355" s="28"/>
      <c r="J355" s="28"/>
      <c r="K355" s="28"/>
      <c r="L355" s="15"/>
      <c r="M355" s="28"/>
      <c r="N355" s="15"/>
      <c r="O355" s="89"/>
      <c r="P355" s="89"/>
      <c r="Q355" s="15"/>
      <c r="R355" s="28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F355" s="15"/>
      <c r="AG355" s="15"/>
      <c r="AH355" s="15"/>
      <c r="AI355" s="15"/>
      <c r="AJ355" s="15"/>
      <c r="AK355" s="15"/>
      <c r="AL355" s="15"/>
      <c r="AM355" s="15"/>
      <c r="AN355" s="15"/>
      <c r="AO355" s="15"/>
      <c r="AP355" s="15"/>
      <c r="AQ355" s="15"/>
      <c r="AR355" s="15"/>
      <c r="AS355" s="15"/>
      <c r="AT355" s="15"/>
      <c r="AU355" s="15"/>
      <c r="AV355" s="15"/>
      <c r="AW355" s="15"/>
      <c r="AX355" s="15"/>
      <c r="AY355" s="15"/>
      <c r="AZ355" s="15"/>
      <c r="BA355" s="15"/>
      <c r="BB355" s="15"/>
      <c r="BC355" s="15"/>
      <c r="BD355" s="15"/>
      <c r="BE355" s="15"/>
      <c r="BF355" s="15"/>
      <c r="BG355" s="15"/>
      <c r="BH355" s="15"/>
      <c r="BI355" s="15"/>
      <c r="BJ355" s="15"/>
      <c r="BK355" s="15"/>
      <c r="BL355" s="15"/>
      <c r="BM355" s="15"/>
      <c r="BN355" s="15"/>
      <c r="BO355" s="15"/>
    </row>
    <row r="356" spans="1:67" ht="15" customHeight="1">
      <c r="A356" s="28"/>
      <c r="C356" s="85"/>
      <c r="D356" s="28"/>
      <c r="E356" s="28"/>
      <c r="F356" s="28"/>
      <c r="G356" s="86"/>
      <c r="H356" s="28"/>
      <c r="I356" s="28"/>
      <c r="J356" s="28"/>
      <c r="K356" s="28"/>
      <c r="L356" s="15"/>
      <c r="M356" s="28"/>
      <c r="N356" s="15"/>
      <c r="O356" s="89"/>
      <c r="P356" s="89"/>
      <c r="Q356" s="15"/>
      <c r="R356" s="28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  <c r="AK356" s="15"/>
      <c r="AL356" s="15"/>
      <c r="AM356" s="15"/>
      <c r="AN356" s="15"/>
      <c r="AO356" s="15"/>
      <c r="AP356" s="15"/>
      <c r="AQ356" s="15"/>
      <c r="AR356" s="15"/>
      <c r="AS356" s="15"/>
      <c r="AT356" s="15"/>
      <c r="AU356" s="15"/>
      <c r="AV356" s="15"/>
      <c r="AW356" s="15"/>
      <c r="AX356" s="15"/>
      <c r="AY356" s="15"/>
      <c r="AZ356" s="15"/>
      <c r="BA356" s="15"/>
      <c r="BB356" s="15"/>
      <c r="BC356" s="15"/>
      <c r="BD356" s="15"/>
      <c r="BE356" s="15"/>
      <c r="BF356" s="15"/>
      <c r="BG356" s="15"/>
      <c r="BH356" s="15"/>
      <c r="BI356" s="15"/>
      <c r="BJ356" s="15"/>
      <c r="BK356" s="15"/>
      <c r="BL356" s="15"/>
      <c r="BM356" s="15"/>
      <c r="BN356" s="15"/>
      <c r="BO356" s="15"/>
    </row>
    <row r="357" spans="1:67" ht="15" customHeight="1">
      <c r="A357" s="28"/>
      <c r="C357" s="85"/>
      <c r="D357" s="28"/>
      <c r="E357" s="28"/>
      <c r="F357" s="28"/>
      <c r="G357" s="86"/>
      <c r="H357" s="28"/>
      <c r="I357" s="28"/>
      <c r="J357" s="28"/>
      <c r="K357" s="28"/>
      <c r="L357" s="15"/>
      <c r="M357" s="28"/>
      <c r="N357" s="15"/>
      <c r="O357" s="89"/>
      <c r="P357" s="89"/>
      <c r="Q357" s="15"/>
      <c r="R357" s="28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  <c r="AK357" s="15"/>
      <c r="AL357" s="15"/>
      <c r="AM357" s="15"/>
      <c r="AN357" s="15"/>
      <c r="AO357" s="15"/>
      <c r="AP357" s="15"/>
      <c r="AQ357" s="15"/>
      <c r="AR357" s="15"/>
      <c r="AS357" s="15"/>
      <c r="AT357" s="15"/>
      <c r="AU357" s="15"/>
      <c r="AV357" s="15"/>
      <c r="AW357" s="15"/>
      <c r="AX357" s="15"/>
      <c r="AY357" s="15"/>
      <c r="AZ357" s="15"/>
      <c r="BA357" s="15"/>
      <c r="BB357" s="15"/>
      <c r="BC357" s="15"/>
      <c r="BD357" s="15"/>
      <c r="BE357" s="15"/>
      <c r="BF357" s="15"/>
      <c r="BG357" s="15"/>
      <c r="BH357" s="15"/>
      <c r="BI357" s="15"/>
      <c r="BJ357" s="15"/>
      <c r="BK357" s="15"/>
      <c r="BL357" s="15"/>
      <c r="BM357" s="15"/>
      <c r="BN357" s="15"/>
      <c r="BO357" s="15"/>
    </row>
    <row r="358" spans="1:67" ht="15" customHeight="1">
      <c r="A358" s="28"/>
      <c r="C358" s="85"/>
      <c r="D358" s="28"/>
      <c r="E358" s="28"/>
      <c r="F358" s="28"/>
      <c r="G358" s="86"/>
      <c r="H358" s="28"/>
      <c r="I358" s="28"/>
      <c r="J358" s="28"/>
      <c r="K358" s="28"/>
      <c r="L358" s="15"/>
      <c r="M358" s="28"/>
      <c r="N358" s="15"/>
      <c r="O358" s="89"/>
      <c r="P358" s="89"/>
      <c r="Q358" s="15"/>
      <c r="R358" s="28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5"/>
      <c r="AH358" s="15"/>
      <c r="AI358" s="15"/>
      <c r="AJ358" s="15"/>
      <c r="AK358" s="15"/>
      <c r="AL358" s="15"/>
      <c r="AM358" s="15"/>
      <c r="AN358" s="15"/>
      <c r="AO358" s="15"/>
      <c r="AP358" s="15"/>
      <c r="AQ358" s="15"/>
      <c r="AR358" s="15"/>
      <c r="AS358" s="15"/>
      <c r="AT358" s="15"/>
      <c r="AU358" s="15"/>
      <c r="AV358" s="15"/>
      <c r="AW358" s="15"/>
      <c r="AX358" s="15"/>
      <c r="AY358" s="15"/>
      <c r="AZ358" s="15"/>
      <c r="BA358" s="15"/>
      <c r="BB358" s="15"/>
      <c r="BC358" s="15"/>
      <c r="BD358" s="15"/>
      <c r="BE358" s="15"/>
      <c r="BF358" s="15"/>
      <c r="BG358" s="15"/>
      <c r="BH358" s="15"/>
      <c r="BI358" s="15"/>
      <c r="BJ358" s="15"/>
      <c r="BK358" s="15"/>
      <c r="BL358" s="15"/>
      <c r="BM358" s="15"/>
      <c r="BN358" s="15"/>
      <c r="BO358" s="15"/>
    </row>
    <row r="361" spans="1:67" ht="20.100000000000001" customHeight="1">
      <c r="A361" s="50"/>
      <c r="B361" s="71" t="s">
        <v>650</v>
      </c>
      <c r="C361" s="72"/>
      <c r="D361" s="72"/>
      <c r="E361" s="72"/>
      <c r="F361" s="72"/>
      <c r="G361" s="72"/>
      <c r="H361" s="72"/>
      <c r="I361" s="72"/>
      <c r="J361" s="72"/>
      <c r="K361" s="72"/>
      <c r="L361" s="73"/>
      <c r="M361" s="72"/>
      <c r="N361" s="73"/>
      <c r="O361" s="15"/>
      <c r="P361" s="15"/>
      <c r="Q361" s="15"/>
      <c r="R361" s="28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  <c r="AK361" s="15"/>
      <c r="AL361" s="15"/>
      <c r="AM361" s="15"/>
      <c r="AN361" s="15"/>
      <c r="AO361" s="15"/>
      <c r="AP361" s="15"/>
      <c r="AQ361" s="15"/>
      <c r="AR361" s="15"/>
      <c r="AS361" s="15"/>
      <c r="AT361" s="15"/>
      <c r="AU361" s="15"/>
      <c r="AV361" s="15"/>
      <c r="AW361" s="15"/>
      <c r="AX361" s="15"/>
      <c r="AY361" s="15"/>
      <c r="AZ361" s="15"/>
      <c r="BA361" s="15"/>
      <c r="BB361" s="15"/>
      <c r="BC361" s="15"/>
      <c r="BD361" s="15"/>
      <c r="BE361" s="15"/>
      <c r="BF361" s="15"/>
      <c r="BG361" s="15"/>
      <c r="BH361" s="15"/>
      <c r="BI361" s="15"/>
      <c r="BJ361" s="15"/>
      <c r="BK361" s="15"/>
      <c r="BL361" s="15"/>
      <c r="BM361" s="15"/>
      <c r="BN361" s="15"/>
      <c r="BO361" s="15"/>
    </row>
    <row r="362" spans="1:67" ht="81.75" customHeight="1">
      <c r="A362" s="7" t="s">
        <v>0</v>
      </c>
      <c r="B362" s="8" t="s">
        <v>1</v>
      </c>
      <c r="C362" s="9" t="s">
        <v>2</v>
      </c>
      <c r="D362" s="7" t="s">
        <v>3</v>
      </c>
      <c r="E362" s="7" t="s">
        <v>4</v>
      </c>
      <c r="F362" s="7" t="s">
        <v>5</v>
      </c>
      <c r="G362" s="10" t="s">
        <v>6</v>
      </c>
      <c r="H362" s="10" t="s">
        <v>7</v>
      </c>
      <c r="I362" s="11" t="s">
        <v>8</v>
      </c>
      <c r="J362" s="11" t="s">
        <v>9</v>
      </c>
      <c r="K362" s="10" t="s">
        <v>656</v>
      </c>
      <c r="L362" s="135" t="s">
        <v>10</v>
      </c>
      <c r="M362" s="136" t="s">
        <v>11</v>
      </c>
      <c r="N362" s="12" t="s">
        <v>657</v>
      </c>
      <c r="O362" s="12" t="s">
        <v>658</v>
      </c>
      <c r="P362" s="12" t="s">
        <v>659</v>
      </c>
      <c r="Q362" s="13" t="s">
        <v>12</v>
      </c>
      <c r="R362" s="7" t="s">
        <v>642</v>
      </c>
      <c r="S362" s="12" t="s">
        <v>660</v>
      </c>
      <c r="T362" s="12" t="s">
        <v>661</v>
      </c>
      <c r="U362" s="14" t="s">
        <v>662</v>
      </c>
      <c r="V362" s="14" t="s">
        <v>663</v>
      </c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  <c r="AK362" s="15"/>
      <c r="AL362" s="15"/>
      <c r="AM362" s="15"/>
      <c r="AN362" s="15"/>
      <c r="AO362" s="15"/>
      <c r="AP362" s="15"/>
      <c r="AQ362" s="15"/>
      <c r="AR362" s="15"/>
      <c r="AS362" s="15"/>
      <c r="AT362" s="15"/>
      <c r="AU362" s="15"/>
      <c r="AV362" s="15"/>
      <c r="AW362" s="15"/>
      <c r="AX362" s="15"/>
      <c r="AY362" s="15"/>
      <c r="AZ362" s="15"/>
      <c r="BA362" s="15"/>
      <c r="BB362" s="15"/>
      <c r="BC362" s="15"/>
      <c r="BD362" s="15"/>
      <c r="BE362" s="15"/>
      <c r="BF362" s="15"/>
      <c r="BG362" s="15"/>
      <c r="BH362" s="15"/>
      <c r="BI362" s="15"/>
      <c r="BJ362" s="15"/>
      <c r="BK362" s="15"/>
      <c r="BL362" s="15"/>
    </row>
    <row r="363" spans="1:67" ht="15" customHeight="1">
      <c r="A363" s="16" t="s">
        <v>13</v>
      </c>
      <c r="B363" s="16" t="s">
        <v>14</v>
      </c>
      <c r="C363" s="16" t="s">
        <v>15</v>
      </c>
      <c r="D363" s="16" t="s">
        <v>16</v>
      </c>
      <c r="E363" s="16" t="s">
        <v>17</v>
      </c>
      <c r="F363" s="16" t="s">
        <v>18</v>
      </c>
      <c r="G363" s="16" t="s">
        <v>19</v>
      </c>
      <c r="H363" s="16" t="s">
        <v>20</v>
      </c>
      <c r="I363" s="137" t="s">
        <v>21</v>
      </c>
      <c r="J363" s="137" t="s">
        <v>22</v>
      </c>
      <c r="K363" s="16" t="s">
        <v>23</v>
      </c>
      <c r="L363" s="137" t="s">
        <v>24</v>
      </c>
      <c r="M363" s="137" t="s">
        <v>25</v>
      </c>
      <c r="N363" s="16" t="s">
        <v>26</v>
      </c>
      <c r="O363" s="16" t="s">
        <v>27</v>
      </c>
      <c r="P363" s="16" t="s">
        <v>28</v>
      </c>
      <c r="Q363" s="137" t="s">
        <v>29</v>
      </c>
      <c r="R363" s="16" t="s">
        <v>225</v>
      </c>
      <c r="S363" s="16" t="s">
        <v>228</v>
      </c>
      <c r="T363" s="16" t="s">
        <v>231</v>
      </c>
      <c r="U363" s="16" t="s">
        <v>235</v>
      </c>
      <c r="V363" s="16" t="s">
        <v>240</v>
      </c>
    </row>
    <row r="364" spans="1:67" ht="30" customHeight="1">
      <c r="A364" s="16" t="s">
        <v>13</v>
      </c>
      <c r="B364" s="18" t="s">
        <v>619</v>
      </c>
      <c r="C364" s="53" t="s">
        <v>620</v>
      </c>
      <c r="D364" s="16" t="s">
        <v>55</v>
      </c>
      <c r="E364" s="16" t="s">
        <v>621</v>
      </c>
      <c r="F364" s="16">
        <v>10</v>
      </c>
      <c r="G364" s="65">
        <v>405</v>
      </c>
      <c r="H364" s="19">
        <f>F364*G364</f>
        <v>4050</v>
      </c>
      <c r="I364" s="74"/>
      <c r="J364" s="74"/>
      <c r="K364" s="21" t="e">
        <f>ROUND(H364/J364,0)</f>
        <v>#DIV/0!</v>
      </c>
      <c r="L364" s="155"/>
      <c r="M364" s="141"/>
      <c r="N364" s="22">
        <f t="shared" ref="N364" si="97">ROUND(L364*1.08,2)</f>
        <v>0</v>
      </c>
      <c r="O364" s="78" t="e">
        <f t="shared" ref="O364" si="98">K364*L364</f>
        <v>#DIV/0!</v>
      </c>
      <c r="P364" s="16" t="e">
        <f t="shared" ref="P364" si="99">K364*N364</f>
        <v>#DIV/0!</v>
      </c>
      <c r="Q364" s="76"/>
      <c r="R364" s="16">
        <v>120</v>
      </c>
      <c r="S364" s="117">
        <f t="shared" ref="S364" si="100">R364*L364</f>
        <v>0</v>
      </c>
      <c r="T364" s="24">
        <f t="shared" ref="T364" si="101">R364*N364</f>
        <v>0</v>
      </c>
      <c r="U364" s="24" t="e">
        <f t="shared" ref="U364" si="102">O364+S364</f>
        <v>#DIV/0!</v>
      </c>
      <c r="V364" s="24" t="e">
        <f t="shared" ref="V364" si="103">P364+T364</f>
        <v>#DIV/0!</v>
      </c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5"/>
      <c r="AH364" s="15"/>
      <c r="AI364" s="15"/>
      <c r="AJ364" s="15"/>
      <c r="AK364" s="15"/>
      <c r="AL364" s="15"/>
      <c r="AM364" s="15"/>
      <c r="AN364" s="15"/>
      <c r="AO364" s="15"/>
      <c r="AP364" s="15"/>
      <c r="AQ364" s="15"/>
      <c r="AR364" s="15"/>
      <c r="AS364" s="15"/>
      <c r="AT364" s="15"/>
      <c r="AU364" s="15"/>
      <c r="AV364" s="15"/>
      <c r="AW364" s="15"/>
      <c r="AX364" s="15"/>
      <c r="AY364" s="15"/>
      <c r="AZ364" s="15"/>
      <c r="BA364" s="15"/>
      <c r="BB364" s="15"/>
      <c r="BC364" s="15"/>
      <c r="BD364" s="15"/>
      <c r="BE364" s="15"/>
      <c r="BF364" s="15"/>
      <c r="BG364" s="15"/>
      <c r="BH364" s="15"/>
      <c r="BI364" s="15"/>
      <c r="BJ364" s="15"/>
      <c r="BK364" s="15"/>
      <c r="BL364" s="15"/>
      <c r="BM364" s="15"/>
      <c r="BN364" s="15"/>
      <c r="BO364" s="15"/>
    </row>
    <row r="365" spans="1:67">
      <c r="A365" s="6"/>
      <c r="B365" s="90"/>
      <c r="C365" s="5"/>
      <c r="D365" s="5"/>
      <c r="E365" s="28"/>
      <c r="F365" s="6"/>
      <c r="G365" s="6"/>
      <c r="H365" s="6"/>
      <c r="I365" s="6"/>
      <c r="J365" s="6"/>
      <c r="K365" s="6"/>
      <c r="O365" s="6"/>
      <c r="P365" s="113"/>
    </row>
    <row r="366" spans="1:67">
      <c r="A366" s="6"/>
      <c r="B366" s="90"/>
      <c r="C366" s="5"/>
      <c r="D366" s="5"/>
      <c r="E366" s="28"/>
      <c r="F366" s="6"/>
      <c r="G366" s="6"/>
      <c r="H366" s="6"/>
      <c r="I366" s="6"/>
      <c r="J366" s="6"/>
      <c r="K366" s="6"/>
      <c r="O366" s="6"/>
      <c r="P366" s="113"/>
    </row>
    <row r="367" spans="1:67" ht="20.100000000000001" customHeight="1">
      <c r="A367" s="30"/>
      <c r="B367" s="31" t="s">
        <v>32</v>
      </c>
      <c r="C367" s="30"/>
      <c r="D367" s="30"/>
      <c r="E367" s="32"/>
      <c r="F367" s="30"/>
      <c r="G367" s="30"/>
      <c r="H367" s="30"/>
      <c r="I367" s="30"/>
      <c r="J367" s="30"/>
      <c r="K367" s="30"/>
      <c r="L367" s="32"/>
      <c r="M367" s="30"/>
      <c r="N367" s="32"/>
      <c r="O367" s="33"/>
      <c r="P367" s="110"/>
      <c r="Q367" s="34"/>
      <c r="R367" s="34"/>
      <c r="S367" s="34"/>
      <c r="T367" s="107"/>
      <c r="U367" s="107"/>
      <c r="V367" s="107"/>
      <c r="W367" s="107"/>
      <c r="X367" s="107"/>
      <c r="Y367" s="107"/>
      <c r="Z367" s="107"/>
      <c r="AA367" s="107"/>
      <c r="AB367" s="107"/>
      <c r="AC367" s="107"/>
      <c r="AD367" s="107"/>
      <c r="AE367" s="107"/>
      <c r="AF367" s="107"/>
      <c r="AG367" s="107"/>
      <c r="AH367" s="107"/>
      <c r="AI367" s="107"/>
      <c r="AJ367" s="107"/>
      <c r="AK367" s="107"/>
      <c r="AL367" s="107"/>
      <c r="AM367" s="107"/>
      <c r="AN367" s="107"/>
      <c r="AO367" s="107"/>
      <c r="AP367" s="107"/>
      <c r="AQ367" s="107"/>
      <c r="AR367" s="107"/>
      <c r="AS367" s="107"/>
      <c r="AT367" s="107"/>
      <c r="AU367" s="107"/>
      <c r="AV367" s="107"/>
      <c r="AW367" s="107"/>
      <c r="AX367" s="107"/>
      <c r="AY367" s="107"/>
      <c r="AZ367" s="107"/>
      <c r="BA367" s="107"/>
      <c r="BB367" s="107"/>
      <c r="BC367" s="107"/>
      <c r="BD367" s="107"/>
      <c r="BE367" s="107"/>
      <c r="BF367" s="107"/>
      <c r="BG367" s="107"/>
      <c r="BH367" s="107"/>
      <c r="BI367" s="107"/>
      <c r="BJ367" s="107"/>
      <c r="BK367" s="107"/>
      <c r="BL367" s="107"/>
    </row>
    <row r="368" spans="1:67" ht="20.100000000000001" customHeight="1">
      <c r="A368" s="30" t="s">
        <v>13</v>
      </c>
      <c r="B368" s="173" t="s">
        <v>33</v>
      </c>
      <c r="C368" s="173"/>
      <c r="D368" s="173"/>
      <c r="E368" s="173"/>
      <c r="F368" s="173"/>
      <c r="G368" s="173"/>
      <c r="H368" s="173"/>
      <c r="I368" s="173"/>
      <c r="J368" s="173"/>
      <c r="K368" s="173"/>
      <c r="L368" s="173"/>
      <c r="M368" s="173"/>
      <c r="N368" s="173"/>
      <c r="O368" s="173"/>
      <c r="P368" s="173"/>
      <c r="Q368" s="173"/>
      <c r="R368" s="30"/>
      <c r="S368" s="35"/>
      <c r="T368" s="107"/>
      <c r="U368" s="107"/>
      <c r="V368" s="107"/>
      <c r="W368" s="107"/>
      <c r="X368" s="107"/>
      <c r="Y368" s="107"/>
      <c r="Z368" s="107"/>
      <c r="AA368" s="107"/>
      <c r="AB368" s="107"/>
      <c r="AC368" s="107"/>
      <c r="AD368" s="107"/>
      <c r="AE368" s="107"/>
      <c r="AF368" s="107"/>
      <c r="AG368" s="107"/>
      <c r="AH368" s="107"/>
      <c r="AI368" s="107"/>
      <c r="AJ368" s="107"/>
      <c r="AK368" s="107"/>
      <c r="AL368" s="107"/>
      <c r="AM368" s="107"/>
      <c r="AN368" s="107"/>
      <c r="AO368" s="107"/>
      <c r="AP368" s="107"/>
      <c r="AQ368" s="107"/>
      <c r="AR368" s="107"/>
      <c r="AS368" s="107"/>
      <c r="AT368" s="107"/>
      <c r="AU368" s="107"/>
      <c r="AV368" s="107"/>
      <c r="AW368" s="107"/>
      <c r="AX368" s="107"/>
      <c r="AY368" s="107"/>
      <c r="AZ368" s="107"/>
      <c r="BA368" s="107"/>
      <c r="BB368" s="107"/>
      <c r="BC368" s="107"/>
      <c r="BD368" s="107"/>
      <c r="BE368" s="107"/>
      <c r="BF368" s="107"/>
      <c r="BG368" s="107"/>
      <c r="BH368" s="107"/>
      <c r="BI368" s="107"/>
      <c r="BJ368" s="107"/>
      <c r="BK368" s="107"/>
      <c r="BL368" s="107"/>
    </row>
    <row r="369" spans="1:17" ht="20.100000000000001" customHeight="1">
      <c r="A369" s="5" t="s">
        <v>14</v>
      </c>
      <c r="B369" s="172" t="s">
        <v>664</v>
      </c>
      <c r="C369" s="172"/>
      <c r="D369" s="172"/>
      <c r="E369" s="172"/>
      <c r="F369" s="172"/>
      <c r="G369" s="172"/>
      <c r="H369" s="172"/>
      <c r="I369" s="172"/>
      <c r="J369" s="172"/>
      <c r="K369" s="172"/>
      <c r="L369" s="172"/>
      <c r="M369" s="172"/>
      <c r="N369" s="172"/>
      <c r="O369" s="172"/>
      <c r="P369" s="172"/>
      <c r="Q369" s="172"/>
    </row>
    <row r="408" spans="1:67" ht="45" customHeight="1">
      <c r="A408" s="50"/>
      <c r="B408" s="71" t="s">
        <v>651</v>
      </c>
      <c r="C408" s="72"/>
      <c r="D408" s="72"/>
      <c r="E408" s="72"/>
      <c r="F408" s="72"/>
      <c r="G408" s="72"/>
      <c r="H408" s="72"/>
      <c r="I408" s="72"/>
      <c r="J408" s="72"/>
      <c r="K408" s="72"/>
      <c r="L408" s="73"/>
      <c r="M408" s="72"/>
      <c r="N408" s="73"/>
      <c r="O408" s="15"/>
      <c r="P408" s="15"/>
      <c r="Q408" s="15"/>
      <c r="R408" s="28"/>
      <c r="S408" s="15"/>
      <c r="T408" s="1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F408" s="15"/>
      <c r="AG408" s="15"/>
      <c r="AH408" s="15"/>
      <c r="AI408" s="15"/>
      <c r="AJ408" s="15"/>
      <c r="AK408" s="15"/>
      <c r="AL408" s="15"/>
      <c r="AM408" s="15"/>
      <c r="AN408" s="15"/>
      <c r="AO408" s="15"/>
      <c r="AP408" s="15"/>
      <c r="AQ408" s="15"/>
      <c r="AR408" s="15"/>
      <c r="AS408" s="15"/>
      <c r="AT408" s="15"/>
      <c r="AU408" s="15"/>
      <c r="AV408" s="15"/>
      <c r="AW408" s="15"/>
      <c r="AX408" s="15"/>
      <c r="AY408" s="15"/>
      <c r="AZ408" s="15"/>
      <c r="BA408" s="15"/>
      <c r="BB408" s="15"/>
      <c r="BC408" s="15"/>
      <c r="BD408" s="15"/>
      <c r="BE408" s="15"/>
      <c r="BF408" s="15"/>
      <c r="BG408" s="15"/>
      <c r="BH408" s="15"/>
      <c r="BI408" s="15"/>
      <c r="BJ408" s="15"/>
      <c r="BK408" s="15"/>
      <c r="BL408" s="15"/>
      <c r="BM408" s="15"/>
      <c r="BN408" s="15"/>
      <c r="BO408" s="15"/>
    </row>
    <row r="409" spans="1:67" ht="81.75" customHeight="1">
      <c r="A409" s="7" t="s">
        <v>0</v>
      </c>
      <c r="B409" s="8" t="s">
        <v>1</v>
      </c>
      <c r="C409" s="9" t="s">
        <v>2</v>
      </c>
      <c r="D409" s="7" t="s">
        <v>3</v>
      </c>
      <c r="E409" s="7" t="s">
        <v>4</v>
      </c>
      <c r="F409" s="7" t="s">
        <v>5</v>
      </c>
      <c r="G409" s="10" t="s">
        <v>6</v>
      </c>
      <c r="H409" s="10" t="s">
        <v>7</v>
      </c>
      <c r="I409" s="11" t="s">
        <v>8</v>
      </c>
      <c r="J409" s="11" t="s">
        <v>9</v>
      </c>
      <c r="K409" s="10" t="s">
        <v>656</v>
      </c>
      <c r="L409" s="135" t="s">
        <v>10</v>
      </c>
      <c r="M409" s="136" t="s">
        <v>11</v>
      </c>
      <c r="N409" s="12" t="s">
        <v>657</v>
      </c>
      <c r="O409" s="12" t="s">
        <v>658</v>
      </c>
      <c r="P409" s="12" t="s">
        <v>659</v>
      </c>
      <c r="Q409" s="13" t="s">
        <v>12</v>
      </c>
      <c r="R409" s="7" t="s">
        <v>642</v>
      </c>
      <c r="S409" s="12" t="s">
        <v>660</v>
      </c>
      <c r="T409" s="12" t="s">
        <v>661</v>
      </c>
      <c r="U409" s="14" t="s">
        <v>662</v>
      </c>
      <c r="V409" s="14" t="s">
        <v>663</v>
      </c>
      <c r="W409" s="15"/>
      <c r="X409" s="15"/>
      <c r="Y409" s="15"/>
      <c r="Z409" s="15"/>
      <c r="AA409" s="15"/>
      <c r="AB409" s="15"/>
      <c r="AC409" s="15"/>
      <c r="AD409" s="15"/>
      <c r="AE409" s="15"/>
      <c r="AF409" s="15"/>
      <c r="AG409" s="15"/>
      <c r="AH409" s="15"/>
      <c r="AI409" s="15"/>
      <c r="AJ409" s="15"/>
      <c r="AK409" s="15"/>
      <c r="AL409" s="15"/>
      <c r="AM409" s="15"/>
      <c r="AN409" s="15"/>
      <c r="AO409" s="15"/>
      <c r="AP409" s="15"/>
      <c r="AQ409" s="15"/>
      <c r="AR409" s="15"/>
      <c r="AS409" s="15"/>
      <c r="AT409" s="15"/>
      <c r="AU409" s="15"/>
      <c r="AV409" s="15"/>
      <c r="AW409" s="15"/>
      <c r="AX409" s="15"/>
      <c r="AY409" s="15"/>
      <c r="AZ409" s="15"/>
      <c r="BA409" s="15"/>
      <c r="BB409" s="15"/>
      <c r="BC409" s="15"/>
      <c r="BD409" s="15"/>
      <c r="BE409" s="15"/>
      <c r="BF409" s="15"/>
      <c r="BG409" s="15"/>
      <c r="BH409" s="15"/>
      <c r="BI409" s="15"/>
      <c r="BJ409" s="15"/>
      <c r="BK409" s="15"/>
      <c r="BL409" s="15"/>
    </row>
    <row r="410" spans="1:67" ht="15" customHeight="1">
      <c r="A410" s="16" t="s">
        <v>13</v>
      </c>
      <c r="B410" s="16" t="s">
        <v>14</v>
      </c>
      <c r="C410" s="16" t="s">
        <v>15</v>
      </c>
      <c r="D410" s="16" t="s">
        <v>16</v>
      </c>
      <c r="E410" s="16" t="s">
        <v>17</v>
      </c>
      <c r="F410" s="16" t="s">
        <v>18</v>
      </c>
      <c r="G410" s="16" t="s">
        <v>19</v>
      </c>
      <c r="H410" s="16" t="s">
        <v>20</v>
      </c>
      <c r="I410" s="137" t="s">
        <v>21</v>
      </c>
      <c r="J410" s="137" t="s">
        <v>22</v>
      </c>
      <c r="K410" s="16" t="s">
        <v>23</v>
      </c>
      <c r="L410" s="137" t="s">
        <v>24</v>
      </c>
      <c r="M410" s="137" t="s">
        <v>25</v>
      </c>
      <c r="N410" s="16" t="s">
        <v>26</v>
      </c>
      <c r="O410" s="16" t="s">
        <v>27</v>
      </c>
      <c r="P410" s="16" t="s">
        <v>28</v>
      </c>
      <c r="Q410" s="137" t="s">
        <v>29</v>
      </c>
      <c r="R410" s="16" t="s">
        <v>225</v>
      </c>
      <c r="S410" s="16" t="s">
        <v>228</v>
      </c>
      <c r="T410" s="16" t="s">
        <v>231</v>
      </c>
      <c r="U410" s="16" t="s">
        <v>235</v>
      </c>
      <c r="V410" s="16" t="s">
        <v>240</v>
      </c>
    </row>
    <row r="411" spans="1:67" ht="45" customHeight="1">
      <c r="A411" s="16" t="s">
        <v>13</v>
      </c>
      <c r="B411" s="18" t="s">
        <v>622</v>
      </c>
      <c r="C411" s="16" t="s">
        <v>623</v>
      </c>
      <c r="D411" s="16" t="s">
        <v>624</v>
      </c>
      <c r="E411" s="16" t="s">
        <v>121</v>
      </c>
      <c r="F411" s="16">
        <v>1</v>
      </c>
      <c r="G411" s="65">
        <v>110</v>
      </c>
      <c r="H411" s="19">
        <f>F411*G411</f>
        <v>110</v>
      </c>
      <c r="I411" s="74"/>
      <c r="J411" s="74"/>
      <c r="K411" s="75" t="e">
        <f>ROUND(H411/J411,0)</f>
        <v>#DIV/0!</v>
      </c>
      <c r="L411" s="155"/>
      <c r="M411" s="141"/>
      <c r="N411" s="22">
        <f t="shared" ref="N411" si="104">ROUND(L411*1.08,2)</f>
        <v>0</v>
      </c>
      <c r="O411" s="78" t="e">
        <f t="shared" ref="O411" si="105">K411*L411</f>
        <v>#DIV/0!</v>
      </c>
      <c r="P411" s="16" t="e">
        <f t="shared" ref="P411" si="106">K411*N411</f>
        <v>#DIV/0!</v>
      </c>
      <c r="Q411" s="76"/>
      <c r="R411" s="16">
        <v>30</v>
      </c>
      <c r="S411" s="117">
        <f t="shared" ref="S411" si="107">R411*L411</f>
        <v>0</v>
      </c>
      <c r="T411" s="24">
        <f t="shared" ref="T411" si="108">R411*N411</f>
        <v>0</v>
      </c>
      <c r="U411" s="24" t="e">
        <f t="shared" ref="U411" si="109">O411+S411</f>
        <v>#DIV/0!</v>
      </c>
      <c r="V411" s="24" t="e">
        <f t="shared" ref="V411" si="110">P411+T411</f>
        <v>#DIV/0!</v>
      </c>
      <c r="W411" s="15"/>
      <c r="X411" s="15"/>
      <c r="Y411" s="15"/>
      <c r="Z411" s="15"/>
      <c r="AA411" s="15"/>
      <c r="AB411" s="15"/>
      <c r="AC411" s="15"/>
      <c r="AD411" s="15"/>
      <c r="AE411" s="15"/>
      <c r="AF411" s="15"/>
      <c r="AG411" s="15"/>
      <c r="AH411" s="15"/>
      <c r="AI411" s="15"/>
      <c r="AJ411" s="15"/>
      <c r="AK411" s="15"/>
      <c r="AL411" s="15"/>
      <c r="AM411" s="15"/>
      <c r="AN411" s="15"/>
      <c r="AO411" s="15"/>
      <c r="AP411" s="15"/>
      <c r="AQ411" s="15"/>
      <c r="AR411" s="15"/>
      <c r="AS411" s="15"/>
      <c r="AT411" s="15"/>
      <c r="AU411" s="15"/>
      <c r="AV411" s="15"/>
      <c r="AW411" s="15"/>
      <c r="AX411" s="15"/>
      <c r="AY411" s="15"/>
      <c r="AZ411" s="15"/>
      <c r="BA411" s="15"/>
      <c r="BB411" s="15"/>
      <c r="BC411" s="15"/>
      <c r="BD411" s="15"/>
      <c r="BE411" s="15"/>
      <c r="BF411" s="15"/>
      <c r="BG411" s="15"/>
      <c r="BH411" s="15"/>
      <c r="BI411" s="15"/>
      <c r="BJ411" s="15"/>
      <c r="BK411" s="15"/>
      <c r="BL411" s="15"/>
      <c r="BM411" s="15"/>
      <c r="BN411" s="15"/>
      <c r="BO411" s="15"/>
    </row>
    <row r="412" spans="1:67" ht="45" customHeight="1">
      <c r="A412" s="16" t="s">
        <v>14</v>
      </c>
      <c r="B412" s="18" t="s">
        <v>622</v>
      </c>
      <c r="C412" s="16" t="s">
        <v>623</v>
      </c>
      <c r="D412" s="16" t="s">
        <v>625</v>
      </c>
      <c r="E412" s="16" t="s">
        <v>626</v>
      </c>
      <c r="F412" s="16">
        <v>2</v>
      </c>
      <c r="G412" s="65">
        <v>60</v>
      </c>
      <c r="H412" s="19">
        <f>F412*G412</f>
        <v>120</v>
      </c>
      <c r="I412" s="74"/>
      <c r="J412" s="74"/>
      <c r="K412" s="75" t="e">
        <f>ROUND(H412/J412,0)</f>
        <v>#DIV/0!</v>
      </c>
      <c r="L412" s="155"/>
      <c r="M412" s="141"/>
      <c r="N412" s="22">
        <f t="shared" ref="N412:N414" si="111">ROUND(L412*1.08,2)</f>
        <v>0</v>
      </c>
      <c r="O412" s="78" t="e">
        <f t="shared" ref="O412:O414" si="112">K412*L412</f>
        <v>#DIV/0!</v>
      </c>
      <c r="P412" s="16" t="e">
        <f t="shared" ref="P412:P414" si="113">K412*N412</f>
        <v>#DIV/0!</v>
      </c>
      <c r="Q412" s="76"/>
      <c r="R412" s="16">
        <v>18</v>
      </c>
      <c r="S412" s="117">
        <f t="shared" ref="S412:S414" si="114">R412*L412</f>
        <v>0</v>
      </c>
      <c r="T412" s="24">
        <f t="shared" ref="T412:T414" si="115">R412*N412</f>
        <v>0</v>
      </c>
      <c r="U412" s="24" t="e">
        <f t="shared" ref="U412:U414" si="116">O412+S412</f>
        <v>#DIV/0!</v>
      </c>
      <c r="V412" s="24" t="e">
        <f t="shared" ref="V412:V414" si="117">P412+T412</f>
        <v>#DIV/0!</v>
      </c>
      <c r="W412" s="15"/>
      <c r="X412" s="15"/>
      <c r="Y412" s="15"/>
      <c r="Z412" s="15"/>
      <c r="AA412" s="15"/>
      <c r="AB412" s="15"/>
      <c r="AC412" s="15"/>
      <c r="AD412" s="15"/>
      <c r="AE412" s="15"/>
      <c r="AF412" s="15"/>
      <c r="AG412" s="15"/>
      <c r="AH412" s="15"/>
      <c r="AI412" s="15"/>
      <c r="AJ412" s="15"/>
      <c r="AK412" s="15"/>
      <c r="AL412" s="15"/>
      <c r="AM412" s="15"/>
      <c r="AN412" s="15"/>
      <c r="AO412" s="15"/>
      <c r="AP412" s="15"/>
      <c r="AQ412" s="15"/>
      <c r="AR412" s="15"/>
      <c r="AS412" s="15"/>
      <c r="AT412" s="15"/>
      <c r="AU412" s="15"/>
      <c r="AV412" s="15"/>
      <c r="AW412" s="15"/>
      <c r="AX412" s="15"/>
      <c r="AY412" s="15"/>
      <c r="AZ412" s="15"/>
      <c r="BA412" s="15"/>
      <c r="BB412" s="15"/>
      <c r="BC412" s="15"/>
      <c r="BD412" s="15"/>
      <c r="BE412" s="15"/>
      <c r="BF412" s="15"/>
      <c r="BG412" s="15"/>
      <c r="BH412" s="15"/>
      <c r="BI412" s="15"/>
      <c r="BJ412" s="15"/>
      <c r="BK412" s="15"/>
      <c r="BL412" s="15"/>
      <c r="BM412" s="15"/>
      <c r="BN412" s="15"/>
      <c r="BO412" s="15"/>
    </row>
    <row r="413" spans="1:67" ht="45" customHeight="1">
      <c r="A413" s="16" t="s">
        <v>15</v>
      </c>
      <c r="B413" s="18" t="s">
        <v>622</v>
      </c>
      <c r="C413" s="16" t="s">
        <v>623</v>
      </c>
      <c r="D413" s="16" t="s">
        <v>627</v>
      </c>
      <c r="E413" s="16" t="s">
        <v>121</v>
      </c>
      <c r="F413" s="16">
        <v>1</v>
      </c>
      <c r="G413" s="65">
        <v>90</v>
      </c>
      <c r="H413" s="19">
        <f>F413*G413</f>
        <v>90</v>
      </c>
      <c r="I413" s="74"/>
      <c r="J413" s="74"/>
      <c r="K413" s="75" t="e">
        <f>ROUND(H413/J413,0)</f>
        <v>#DIV/0!</v>
      </c>
      <c r="L413" s="155"/>
      <c r="M413" s="141"/>
      <c r="N413" s="22">
        <f t="shared" si="111"/>
        <v>0</v>
      </c>
      <c r="O413" s="78" t="e">
        <f t="shared" si="112"/>
        <v>#DIV/0!</v>
      </c>
      <c r="P413" s="16" t="e">
        <f t="shared" si="113"/>
        <v>#DIV/0!</v>
      </c>
      <c r="Q413" s="76"/>
      <c r="R413" s="16">
        <v>25</v>
      </c>
      <c r="S413" s="117">
        <f t="shared" si="114"/>
        <v>0</v>
      </c>
      <c r="T413" s="24">
        <f t="shared" si="115"/>
        <v>0</v>
      </c>
      <c r="U413" s="24" t="e">
        <f t="shared" si="116"/>
        <v>#DIV/0!</v>
      </c>
      <c r="V413" s="24" t="e">
        <f t="shared" si="117"/>
        <v>#DIV/0!</v>
      </c>
      <c r="W413" s="15"/>
      <c r="X413" s="15"/>
      <c r="Y413" s="15"/>
      <c r="Z413" s="15"/>
      <c r="AA413" s="15"/>
      <c r="AB413" s="15"/>
      <c r="AC413" s="15"/>
      <c r="AD413" s="15"/>
      <c r="AE413" s="15"/>
      <c r="AF413" s="15"/>
      <c r="AG413" s="15"/>
      <c r="AH413" s="15"/>
      <c r="AI413" s="15"/>
      <c r="AJ413" s="15"/>
      <c r="AK413" s="15"/>
      <c r="AL413" s="15"/>
      <c r="AM413" s="15"/>
      <c r="AN413" s="15"/>
      <c r="AO413" s="15"/>
      <c r="AP413" s="15"/>
      <c r="AQ413" s="15"/>
      <c r="AR413" s="15"/>
      <c r="AS413" s="15"/>
      <c r="AT413" s="15"/>
      <c r="AU413" s="15"/>
      <c r="AV413" s="15"/>
      <c r="AW413" s="15"/>
      <c r="AX413" s="15"/>
      <c r="AY413" s="15"/>
      <c r="AZ413" s="15"/>
      <c r="BA413" s="15"/>
      <c r="BB413" s="15"/>
      <c r="BC413" s="15"/>
      <c r="BD413" s="15"/>
      <c r="BE413" s="15"/>
      <c r="BF413" s="15"/>
      <c r="BG413" s="15"/>
      <c r="BH413" s="15"/>
      <c r="BI413" s="15"/>
      <c r="BJ413" s="15"/>
      <c r="BK413" s="15"/>
      <c r="BL413" s="15"/>
      <c r="BM413" s="15"/>
      <c r="BN413" s="15"/>
      <c r="BO413" s="15"/>
    </row>
    <row r="414" spans="1:67" ht="45" customHeight="1">
      <c r="A414" s="16" t="s">
        <v>16</v>
      </c>
      <c r="B414" s="18" t="s">
        <v>622</v>
      </c>
      <c r="C414" s="16" t="s">
        <v>628</v>
      </c>
      <c r="D414" s="16" t="s">
        <v>625</v>
      </c>
      <c r="E414" s="16" t="s">
        <v>121</v>
      </c>
      <c r="F414" s="16">
        <v>1</v>
      </c>
      <c r="G414" s="65">
        <v>10</v>
      </c>
      <c r="H414" s="19">
        <f>F414*G414</f>
        <v>10</v>
      </c>
      <c r="I414" s="74"/>
      <c r="J414" s="74"/>
      <c r="K414" s="75" t="e">
        <f>ROUND(H414/J414,0)</f>
        <v>#DIV/0!</v>
      </c>
      <c r="L414" s="155"/>
      <c r="M414" s="141"/>
      <c r="N414" s="22">
        <f t="shared" si="111"/>
        <v>0</v>
      </c>
      <c r="O414" s="78" t="e">
        <f t="shared" si="112"/>
        <v>#DIV/0!</v>
      </c>
      <c r="P414" s="16" t="e">
        <f t="shared" si="113"/>
        <v>#DIV/0!</v>
      </c>
      <c r="Q414" s="76"/>
      <c r="R414" s="16">
        <v>3</v>
      </c>
      <c r="S414" s="117">
        <f t="shared" si="114"/>
        <v>0</v>
      </c>
      <c r="T414" s="24">
        <f t="shared" si="115"/>
        <v>0</v>
      </c>
      <c r="U414" s="24" t="e">
        <f t="shared" si="116"/>
        <v>#DIV/0!</v>
      </c>
      <c r="V414" s="24" t="e">
        <f t="shared" si="117"/>
        <v>#DIV/0!</v>
      </c>
      <c r="W414" s="15"/>
      <c r="X414" s="15"/>
      <c r="Y414" s="15"/>
      <c r="Z414" s="15"/>
      <c r="AA414" s="15"/>
      <c r="AB414" s="15"/>
      <c r="AC414" s="15"/>
      <c r="AD414" s="15"/>
      <c r="AE414" s="15"/>
      <c r="AF414" s="15"/>
      <c r="AG414" s="15"/>
      <c r="AH414" s="15"/>
      <c r="AI414" s="15"/>
      <c r="AJ414" s="15"/>
      <c r="AK414" s="15"/>
      <c r="AL414" s="15"/>
      <c r="AM414" s="15"/>
      <c r="AN414" s="15"/>
      <c r="AO414" s="15"/>
      <c r="AP414" s="15"/>
      <c r="AQ414" s="15"/>
      <c r="AR414" s="15"/>
      <c r="AS414" s="15"/>
      <c r="AT414" s="15"/>
      <c r="AU414" s="15"/>
      <c r="AV414" s="15"/>
      <c r="AW414" s="15"/>
      <c r="AX414" s="15"/>
      <c r="AY414" s="15"/>
      <c r="AZ414" s="15"/>
      <c r="BA414" s="15"/>
      <c r="BB414" s="15"/>
      <c r="BC414" s="15"/>
      <c r="BD414" s="15"/>
      <c r="BE414" s="15"/>
      <c r="BF414" s="15"/>
      <c r="BG414" s="15"/>
      <c r="BH414" s="15"/>
      <c r="BI414" s="15"/>
      <c r="BJ414" s="15"/>
      <c r="BK414" s="15"/>
      <c r="BL414" s="15"/>
      <c r="BM414" s="15"/>
      <c r="BN414" s="15"/>
      <c r="BO414" s="15"/>
    </row>
    <row r="415" spans="1:67" ht="24.95" customHeight="1">
      <c r="A415" s="28"/>
      <c r="C415" s="28"/>
      <c r="D415" s="28"/>
      <c r="E415" s="28"/>
      <c r="F415" s="28"/>
      <c r="G415" s="28"/>
      <c r="H415" s="28"/>
      <c r="I415" s="28"/>
      <c r="J415" s="28"/>
      <c r="K415" s="28"/>
      <c r="L415" s="15"/>
      <c r="M415" s="28"/>
      <c r="N415" s="180"/>
      <c r="O415" s="88" t="e">
        <f>SUM(O411:O414)</f>
        <v>#DIV/0!</v>
      </c>
      <c r="P415" s="87" t="e">
        <f>SUM(P411:P414)</f>
        <v>#DIV/0!</v>
      </c>
      <c r="Q415" s="15"/>
      <c r="R415" s="28"/>
      <c r="S415" s="119">
        <f>SUM(S411:S414)</f>
        <v>0</v>
      </c>
      <c r="T415" s="119">
        <f>SUM(T411:T414)</f>
        <v>0</v>
      </c>
      <c r="U415" s="119" t="e">
        <f>SUM(U411:U414)</f>
        <v>#DIV/0!</v>
      </c>
      <c r="V415" s="119" t="e">
        <f>SUM(V411:V414)</f>
        <v>#DIV/0!</v>
      </c>
      <c r="W415" s="15"/>
      <c r="X415" s="15"/>
      <c r="Y415" s="15"/>
      <c r="Z415" s="15"/>
      <c r="AA415" s="15"/>
      <c r="AB415" s="15"/>
      <c r="AC415" s="15"/>
      <c r="AD415" s="15"/>
      <c r="AE415" s="15"/>
      <c r="AF415" s="15"/>
      <c r="AG415" s="15"/>
      <c r="AH415" s="15"/>
      <c r="AI415" s="15"/>
      <c r="AJ415" s="15"/>
      <c r="AK415" s="15"/>
      <c r="AL415" s="15"/>
      <c r="AM415" s="15"/>
      <c r="AN415" s="15"/>
      <c r="AO415" s="15"/>
      <c r="AP415" s="15"/>
      <c r="AQ415" s="15"/>
      <c r="AR415" s="15"/>
      <c r="AS415" s="15"/>
      <c r="AT415" s="15"/>
      <c r="AU415" s="15"/>
      <c r="AV415" s="15"/>
      <c r="AW415" s="15"/>
      <c r="AX415" s="15"/>
      <c r="AY415" s="15"/>
      <c r="AZ415" s="15"/>
      <c r="BA415" s="15"/>
      <c r="BB415" s="15"/>
      <c r="BC415" s="15"/>
      <c r="BD415" s="15"/>
      <c r="BE415" s="15"/>
      <c r="BF415" s="15"/>
      <c r="BG415" s="15"/>
      <c r="BH415" s="15"/>
      <c r="BI415" s="15"/>
      <c r="BJ415" s="15"/>
      <c r="BK415" s="15"/>
      <c r="BL415" s="15"/>
      <c r="BM415" s="15"/>
      <c r="BN415" s="15"/>
      <c r="BO415" s="15"/>
    </row>
    <row r="416" spans="1:67" ht="24.95" customHeight="1">
      <c r="A416" s="28"/>
      <c r="C416" s="28"/>
      <c r="D416" s="28"/>
      <c r="E416" s="28"/>
      <c r="F416" s="28"/>
      <c r="G416" s="28"/>
      <c r="H416" s="28"/>
      <c r="I416" s="28"/>
      <c r="J416" s="28"/>
      <c r="K416" s="28"/>
      <c r="L416" s="15"/>
      <c r="M416" s="28"/>
      <c r="N416" s="170"/>
      <c r="O416" s="89"/>
      <c r="P416" s="89"/>
      <c r="Q416" s="15"/>
      <c r="R416" s="28"/>
      <c r="S416" s="171"/>
      <c r="T416" s="171"/>
      <c r="U416" s="171"/>
      <c r="V416" s="171"/>
      <c r="W416" s="15"/>
      <c r="X416" s="15"/>
      <c r="Y416" s="15"/>
      <c r="Z416" s="15"/>
      <c r="AA416" s="15"/>
      <c r="AB416" s="15"/>
      <c r="AC416" s="15"/>
      <c r="AD416" s="15"/>
      <c r="AE416" s="15"/>
      <c r="AF416" s="15"/>
      <c r="AG416" s="15"/>
      <c r="AH416" s="15"/>
      <c r="AI416" s="15"/>
      <c r="AJ416" s="15"/>
      <c r="AK416" s="15"/>
      <c r="AL416" s="15"/>
      <c r="AM416" s="15"/>
      <c r="AN416" s="15"/>
      <c r="AO416" s="15"/>
      <c r="AP416" s="15"/>
      <c r="AQ416" s="15"/>
      <c r="AR416" s="15"/>
      <c r="AS416" s="15"/>
      <c r="AT416" s="15"/>
      <c r="AU416" s="15"/>
      <c r="AV416" s="15"/>
      <c r="AW416" s="15"/>
      <c r="AX416" s="15"/>
      <c r="AY416" s="15"/>
      <c r="AZ416" s="15"/>
      <c r="BA416" s="15"/>
      <c r="BB416" s="15"/>
      <c r="BC416" s="15"/>
      <c r="BD416" s="15"/>
      <c r="BE416" s="15"/>
      <c r="BF416" s="15"/>
      <c r="BG416" s="15"/>
      <c r="BH416" s="15"/>
      <c r="BI416" s="15"/>
      <c r="BJ416" s="15"/>
      <c r="BK416" s="15"/>
      <c r="BL416" s="15"/>
      <c r="BM416" s="15"/>
      <c r="BN416" s="15"/>
      <c r="BO416" s="15"/>
    </row>
    <row r="417" spans="1:67" ht="20.100000000000001" customHeight="1">
      <c r="A417" s="30"/>
      <c r="B417" s="31" t="s">
        <v>32</v>
      </c>
      <c r="C417" s="30"/>
      <c r="D417" s="30"/>
      <c r="E417" s="32"/>
      <c r="F417" s="30"/>
      <c r="G417" s="30"/>
      <c r="H417" s="30"/>
      <c r="I417" s="30"/>
      <c r="J417" s="30"/>
      <c r="K417" s="30"/>
      <c r="L417" s="32"/>
      <c r="M417" s="30"/>
      <c r="N417" s="32"/>
      <c r="O417" s="33"/>
      <c r="P417" s="110"/>
      <c r="Q417" s="34"/>
      <c r="R417" s="34"/>
      <c r="S417" s="34"/>
      <c r="T417" s="107"/>
      <c r="U417" s="107"/>
      <c r="V417" s="107"/>
      <c r="W417" s="107"/>
      <c r="X417" s="107"/>
      <c r="Y417" s="107"/>
      <c r="Z417" s="107"/>
      <c r="AA417" s="107"/>
      <c r="AB417" s="107"/>
      <c r="AC417" s="107"/>
      <c r="AD417" s="107"/>
      <c r="AE417" s="107"/>
      <c r="AF417" s="107"/>
      <c r="AG417" s="107"/>
      <c r="AH417" s="107"/>
      <c r="AI417" s="107"/>
      <c r="AJ417" s="107"/>
      <c r="AK417" s="107"/>
      <c r="AL417" s="107"/>
      <c r="AM417" s="107"/>
      <c r="AN417" s="107"/>
      <c r="AO417" s="107"/>
      <c r="AP417" s="107"/>
      <c r="AQ417" s="107"/>
      <c r="AR417" s="107"/>
      <c r="AS417" s="107"/>
      <c r="AT417" s="107"/>
      <c r="AU417" s="107"/>
      <c r="AV417" s="107"/>
      <c r="AW417" s="107"/>
      <c r="AX417" s="107"/>
      <c r="AY417" s="107"/>
      <c r="AZ417" s="107"/>
      <c r="BA417" s="107"/>
      <c r="BB417" s="107"/>
      <c r="BC417" s="107"/>
      <c r="BD417" s="107"/>
      <c r="BE417" s="107"/>
      <c r="BF417" s="107"/>
      <c r="BG417" s="107"/>
      <c r="BH417" s="107"/>
      <c r="BI417" s="107"/>
      <c r="BJ417" s="107"/>
      <c r="BK417" s="107"/>
      <c r="BL417" s="107"/>
    </row>
    <row r="418" spans="1:67" ht="20.100000000000001" customHeight="1">
      <c r="A418" s="30" t="s">
        <v>13</v>
      </c>
      <c r="B418" s="173" t="s">
        <v>33</v>
      </c>
      <c r="C418" s="173"/>
      <c r="D418" s="173"/>
      <c r="E418" s="173"/>
      <c r="F418" s="173"/>
      <c r="G418" s="173"/>
      <c r="H418" s="173"/>
      <c r="I418" s="173"/>
      <c r="J418" s="173"/>
      <c r="K418" s="173"/>
      <c r="L418" s="173"/>
      <c r="M418" s="173"/>
      <c r="N418" s="173"/>
      <c r="O418" s="173"/>
      <c r="P418" s="173"/>
      <c r="Q418" s="173"/>
      <c r="R418" s="30"/>
      <c r="S418" s="35"/>
      <c r="T418" s="107"/>
      <c r="U418" s="107"/>
      <c r="V418" s="107"/>
      <c r="W418" s="107"/>
      <c r="X418" s="107"/>
      <c r="Y418" s="107"/>
      <c r="Z418" s="107"/>
      <c r="AA418" s="107"/>
      <c r="AB418" s="107"/>
      <c r="AC418" s="107"/>
      <c r="AD418" s="107"/>
      <c r="AE418" s="107"/>
      <c r="AF418" s="107"/>
      <c r="AG418" s="107"/>
      <c r="AH418" s="107"/>
      <c r="AI418" s="107"/>
      <c r="AJ418" s="107"/>
      <c r="AK418" s="107"/>
      <c r="AL418" s="107"/>
      <c r="AM418" s="107"/>
      <c r="AN418" s="107"/>
      <c r="AO418" s="107"/>
      <c r="AP418" s="107"/>
      <c r="AQ418" s="107"/>
      <c r="AR418" s="107"/>
      <c r="AS418" s="107"/>
      <c r="AT418" s="107"/>
      <c r="AU418" s="107"/>
      <c r="AV418" s="107"/>
      <c r="AW418" s="107"/>
      <c r="AX418" s="107"/>
      <c r="AY418" s="107"/>
      <c r="AZ418" s="107"/>
      <c r="BA418" s="107"/>
      <c r="BB418" s="107"/>
      <c r="BC418" s="107"/>
      <c r="BD418" s="107"/>
      <c r="BE418" s="107"/>
      <c r="BF418" s="107"/>
      <c r="BG418" s="107"/>
      <c r="BH418" s="107"/>
      <c r="BI418" s="107"/>
      <c r="BJ418" s="107"/>
      <c r="BK418" s="107"/>
      <c r="BL418" s="107"/>
    </row>
    <row r="419" spans="1:67" ht="20.100000000000001" customHeight="1">
      <c r="A419" s="5" t="s">
        <v>14</v>
      </c>
      <c r="B419" s="172" t="s">
        <v>664</v>
      </c>
      <c r="C419" s="172"/>
      <c r="D419" s="172"/>
      <c r="E419" s="172"/>
      <c r="F419" s="172"/>
      <c r="G419" s="172"/>
      <c r="H419" s="172"/>
      <c r="I419" s="172"/>
      <c r="J419" s="172"/>
      <c r="K419" s="172"/>
      <c r="L419" s="172"/>
      <c r="M419" s="172"/>
      <c r="N419" s="172"/>
      <c r="O419" s="172"/>
      <c r="P419" s="172"/>
      <c r="Q419" s="172"/>
    </row>
    <row r="420" spans="1:67" ht="15" customHeight="1">
      <c r="A420" s="28" t="s">
        <v>14</v>
      </c>
      <c r="B420" s="175" t="s">
        <v>655</v>
      </c>
      <c r="C420" s="175"/>
      <c r="D420" s="175"/>
      <c r="E420" s="175"/>
      <c r="F420" s="175"/>
      <c r="G420" s="175"/>
      <c r="H420" s="175"/>
      <c r="I420" s="175"/>
      <c r="J420" s="175"/>
      <c r="K420" s="175"/>
      <c r="L420" s="175"/>
      <c r="M420" s="175"/>
      <c r="N420" s="175"/>
      <c r="O420" s="175"/>
      <c r="P420" s="175"/>
      <c r="Q420" s="175"/>
      <c r="S420" s="90"/>
      <c r="T420" s="1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F420" s="15"/>
      <c r="AG420" s="15"/>
      <c r="AH420" s="15"/>
      <c r="AI420" s="15"/>
      <c r="AJ420" s="15"/>
      <c r="AK420" s="15"/>
      <c r="AL420" s="15"/>
      <c r="AM420" s="15"/>
      <c r="AN420" s="15"/>
      <c r="AO420" s="15"/>
      <c r="AP420" s="15"/>
      <c r="AQ420" s="15"/>
      <c r="AR420" s="15"/>
      <c r="AS420" s="15"/>
      <c r="AT420" s="15"/>
      <c r="AU420" s="15"/>
      <c r="AV420" s="15"/>
      <c r="AW420" s="15"/>
      <c r="AX420" s="15"/>
      <c r="AY420" s="15"/>
      <c r="AZ420" s="15"/>
      <c r="BA420" s="15"/>
      <c r="BB420" s="15"/>
      <c r="BC420" s="15"/>
      <c r="BD420" s="15"/>
      <c r="BE420" s="15"/>
      <c r="BF420" s="15"/>
      <c r="BG420" s="15"/>
      <c r="BH420" s="15"/>
      <c r="BI420" s="15"/>
      <c r="BJ420" s="15"/>
      <c r="BK420" s="15"/>
      <c r="BL420" s="15"/>
      <c r="BM420" s="15"/>
      <c r="BN420" s="15"/>
      <c r="BO420" s="15"/>
    </row>
    <row r="421" spans="1:67">
      <c r="A421" s="28"/>
      <c r="B421" s="90"/>
      <c r="C421" s="28"/>
      <c r="D421" s="28"/>
      <c r="E421" s="28"/>
      <c r="F421" s="28"/>
      <c r="G421" s="28"/>
      <c r="H421" s="28"/>
      <c r="I421" s="28"/>
      <c r="J421" s="28"/>
      <c r="K421" s="28"/>
      <c r="L421" s="15"/>
      <c r="M421" s="28"/>
      <c r="N421" s="15"/>
      <c r="O421" s="15"/>
      <c r="P421" s="15"/>
      <c r="Q421" s="15"/>
      <c r="R421" s="28"/>
      <c r="S421" s="15"/>
      <c r="T421" s="1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F421" s="15"/>
      <c r="AG421" s="15"/>
      <c r="AH421" s="15"/>
      <c r="AI421" s="15"/>
      <c r="AJ421" s="15"/>
      <c r="AK421" s="15"/>
      <c r="AL421" s="15"/>
      <c r="AM421" s="15"/>
      <c r="AN421" s="15"/>
      <c r="AO421" s="15"/>
      <c r="AP421" s="15"/>
      <c r="AQ421" s="15"/>
      <c r="AR421" s="15"/>
      <c r="AS421" s="15"/>
      <c r="AT421" s="15"/>
      <c r="AU421" s="15"/>
      <c r="AV421" s="15"/>
      <c r="AW421" s="15"/>
      <c r="AX421" s="15"/>
      <c r="AY421" s="15"/>
      <c r="AZ421" s="15"/>
      <c r="BA421" s="15"/>
      <c r="BB421" s="15"/>
      <c r="BC421" s="15"/>
      <c r="BD421" s="15"/>
      <c r="BE421" s="15"/>
      <c r="BF421" s="15"/>
      <c r="BG421" s="15"/>
      <c r="BH421" s="15"/>
      <c r="BI421" s="15"/>
      <c r="BJ421" s="15"/>
      <c r="BK421" s="15"/>
      <c r="BL421" s="15"/>
      <c r="BM421" s="15"/>
      <c r="BN421" s="15"/>
      <c r="BO421" s="15"/>
    </row>
    <row r="422" spans="1:67">
      <c r="A422" s="28"/>
      <c r="B422" s="90"/>
      <c r="C422" s="28"/>
      <c r="D422" s="28"/>
      <c r="E422" s="28"/>
      <c r="F422" s="28"/>
      <c r="G422" s="28"/>
      <c r="H422" s="28"/>
      <c r="I422" s="28"/>
      <c r="J422" s="28"/>
      <c r="K422" s="28"/>
      <c r="L422" s="15"/>
      <c r="M422" s="28"/>
      <c r="N422" s="15"/>
      <c r="O422" s="15"/>
      <c r="P422" s="15"/>
      <c r="Q422" s="15"/>
      <c r="R422" s="28"/>
      <c r="S422" s="15"/>
      <c r="T422" s="1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F422" s="15"/>
      <c r="AG422" s="15"/>
      <c r="AH422" s="15"/>
      <c r="AI422" s="15"/>
      <c r="AJ422" s="15"/>
      <c r="AK422" s="15"/>
      <c r="AL422" s="15"/>
      <c r="AM422" s="15"/>
      <c r="AN422" s="15"/>
      <c r="AO422" s="15"/>
      <c r="AP422" s="15"/>
      <c r="AQ422" s="15"/>
      <c r="AR422" s="15"/>
      <c r="AS422" s="15"/>
      <c r="AT422" s="15"/>
      <c r="AU422" s="15"/>
      <c r="AV422" s="15"/>
      <c r="AW422" s="15"/>
      <c r="AX422" s="15"/>
      <c r="AY422" s="15"/>
      <c r="AZ422" s="15"/>
      <c r="BA422" s="15"/>
      <c r="BB422" s="15"/>
      <c r="BC422" s="15"/>
      <c r="BD422" s="15"/>
      <c r="BE422" s="15"/>
      <c r="BF422" s="15"/>
      <c r="BG422" s="15"/>
      <c r="BH422" s="15"/>
      <c r="BI422" s="15"/>
      <c r="BJ422" s="15"/>
      <c r="BK422" s="15"/>
      <c r="BL422" s="15"/>
      <c r="BM422" s="15"/>
      <c r="BN422" s="15"/>
      <c r="BO422" s="15"/>
    </row>
    <row r="423" spans="1:67">
      <c r="A423" s="28"/>
      <c r="B423" s="90"/>
      <c r="C423" s="28"/>
      <c r="D423" s="28"/>
      <c r="E423" s="28"/>
      <c r="F423" s="28"/>
      <c r="G423" s="28"/>
      <c r="H423" s="28"/>
      <c r="I423" s="28"/>
      <c r="J423" s="28"/>
      <c r="K423" s="28"/>
      <c r="L423" s="15"/>
      <c r="M423" s="28"/>
      <c r="N423" s="15"/>
      <c r="O423" s="15"/>
      <c r="P423" s="15"/>
      <c r="Q423" s="15"/>
      <c r="R423" s="28"/>
      <c r="S423" s="15"/>
      <c r="T423" s="1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F423" s="15"/>
      <c r="AG423" s="15"/>
      <c r="AH423" s="15"/>
      <c r="AI423" s="15"/>
      <c r="AJ423" s="15"/>
      <c r="AK423" s="15"/>
      <c r="AL423" s="15"/>
      <c r="AM423" s="15"/>
      <c r="AN423" s="15"/>
      <c r="AO423" s="15"/>
      <c r="AP423" s="15"/>
      <c r="AQ423" s="15"/>
      <c r="AR423" s="15"/>
      <c r="AS423" s="15"/>
      <c r="AT423" s="15"/>
      <c r="AU423" s="15"/>
      <c r="AV423" s="15"/>
      <c r="AW423" s="15"/>
      <c r="AX423" s="15"/>
      <c r="AY423" s="15"/>
      <c r="AZ423" s="15"/>
      <c r="BA423" s="15"/>
      <c r="BB423" s="15"/>
      <c r="BC423" s="15"/>
      <c r="BD423" s="15"/>
      <c r="BE423" s="15"/>
      <c r="BF423" s="15"/>
      <c r="BG423" s="15"/>
      <c r="BH423" s="15"/>
      <c r="BI423" s="15"/>
      <c r="BJ423" s="15"/>
      <c r="BK423" s="15"/>
      <c r="BL423" s="15"/>
      <c r="BM423" s="15"/>
      <c r="BN423" s="15"/>
      <c r="BO423" s="15"/>
    </row>
    <row r="424" spans="1:67">
      <c r="A424" s="28"/>
      <c r="B424" s="90"/>
      <c r="C424" s="28"/>
      <c r="D424" s="28"/>
      <c r="E424" s="28"/>
      <c r="F424" s="28"/>
      <c r="G424" s="28"/>
      <c r="H424" s="28"/>
      <c r="I424" s="28"/>
      <c r="J424" s="28"/>
      <c r="K424" s="28"/>
      <c r="L424" s="15"/>
      <c r="M424" s="28"/>
      <c r="N424" s="15"/>
      <c r="O424" s="15"/>
      <c r="P424" s="15"/>
      <c r="Q424" s="15"/>
      <c r="R424" s="28"/>
      <c r="S424" s="15"/>
      <c r="T424" s="1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F424" s="15"/>
      <c r="AG424" s="15"/>
      <c r="AH424" s="15"/>
      <c r="AI424" s="15"/>
      <c r="AJ424" s="15"/>
      <c r="AK424" s="15"/>
      <c r="AL424" s="15"/>
      <c r="AM424" s="15"/>
      <c r="AN424" s="15"/>
      <c r="AO424" s="15"/>
      <c r="AP424" s="15"/>
      <c r="AQ424" s="15"/>
      <c r="AR424" s="15"/>
      <c r="AS424" s="15"/>
      <c r="AT424" s="15"/>
      <c r="AU424" s="15"/>
      <c r="AV424" s="15"/>
      <c r="AW424" s="15"/>
      <c r="AX424" s="15"/>
      <c r="AY424" s="15"/>
      <c r="AZ424" s="15"/>
      <c r="BA424" s="15"/>
      <c r="BB424" s="15"/>
      <c r="BC424" s="15"/>
      <c r="BD424" s="15"/>
      <c r="BE424" s="15"/>
      <c r="BF424" s="15"/>
      <c r="BG424" s="15"/>
      <c r="BH424" s="15"/>
      <c r="BI424" s="15"/>
      <c r="BJ424" s="15"/>
      <c r="BK424" s="15"/>
      <c r="BL424" s="15"/>
      <c r="BM424" s="15"/>
      <c r="BN424" s="15"/>
      <c r="BO424" s="15"/>
    </row>
    <row r="425" spans="1:67">
      <c r="A425" s="28"/>
      <c r="B425" s="90"/>
      <c r="C425" s="28"/>
      <c r="D425" s="28"/>
      <c r="E425" s="28"/>
      <c r="F425" s="28"/>
      <c r="G425" s="28"/>
      <c r="H425" s="28"/>
      <c r="I425" s="28"/>
      <c r="J425" s="28"/>
      <c r="K425" s="28"/>
      <c r="L425" s="15"/>
      <c r="M425" s="28"/>
      <c r="N425" s="15"/>
      <c r="O425" s="15"/>
      <c r="P425" s="15"/>
      <c r="Q425" s="15"/>
      <c r="R425" s="28"/>
      <c r="S425" s="15"/>
      <c r="T425" s="1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F425" s="15"/>
      <c r="AG425" s="15"/>
      <c r="AH425" s="15"/>
      <c r="AI425" s="15"/>
      <c r="AJ425" s="15"/>
      <c r="AK425" s="15"/>
      <c r="AL425" s="15"/>
      <c r="AM425" s="15"/>
      <c r="AN425" s="15"/>
      <c r="AO425" s="15"/>
      <c r="AP425" s="15"/>
      <c r="AQ425" s="15"/>
      <c r="AR425" s="15"/>
      <c r="AS425" s="15"/>
      <c r="AT425" s="15"/>
      <c r="AU425" s="15"/>
      <c r="AV425" s="15"/>
      <c r="AW425" s="15"/>
      <c r="AX425" s="15"/>
      <c r="AY425" s="15"/>
      <c r="AZ425" s="15"/>
      <c r="BA425" s="15"/>
      <c r="BB425" s="15"/>
      <c r="BC425" s="15"/>
      <c r="BD425" s="15"/>
      <c r="BE425" s="15"/>
      <c r="BF425" s="15"/>
      <c r="BG425" s="15"/>
      <c r="BH425" s="15"/>
      <c r="BI425" s="15"/>
      <c r="BJ425" s="15"/>
      <c r="BK425" s="15"/>
      <c r="BL425" s="15"/>
      <c r="BM425" s="15"/>
      <c r="BN425" s="15"/>
      <c r="BO425" s="15"/>
    </row>
    <row r="426" spans="1:67">
      <c r="A426" s="28"/>
      <c r="B426" s="90"/>
      <c r="C426" s="28"/>
      <c r="D426" s="28"/>
      <c r="E426" s="28"/>
      <c r="F426" s="28"/>
      <c r="G426" s="28"/>
      <c r="H426" s="28"/>
      <c r="I426" s="28"/>
      <c r="J426" s="28"/>
      <c r="K426" s="28"/>
      <c r="L426" s="15"/>
      <c r="M426" s="28"/>
      <c r="N426" s="15"/>
      <c r="O426" s="15"/>
      <c r="P426" s="15"/>
      <c r="Q426" s="15"/>
      <c r="R426" s="28"/>
      <c r="S426" s="15"/>
      <c r="T426" s="1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F426" s="15"/>
      <c r="AG426" s="15"/>
      <c r="AH426" s="15"/>
      <c r="AI426" s="15"/>
      <c r="AJ426" s="15"/>
      <c r="AK426" s="15"/>
      <c r="AL426" s="15"/>
      <c r="AM426" s="15"/>
      <c r="AN426" s="15"/>
      <c r="AO426" s="15"/>
      <c r="AP426" s="15"/>
      <c r="AQ426" s="15"/>
      <c r="AR426" s="15"/>
      <c r="AS426" s="15"/>
      <c r="AT426" s="15"/>
      <c r="AU426" s="15"/>
      <c r="AV426" s="15"/>
      <c r="AW426" s="15"/>
      <c r="AX426" s="15"/>
      <c r="AY426" s="15"/>
      <c r="AZ426" s="15"/>
      <c r="BA426" s="15"/>
      <c r="BB426" s="15"/>
      <c r="BC426" s="15"/>
      <c r="BD426" s="15"/>
      <c r="BE426" s="15"/>
      <c r="BF426" s="15"/>
      <c r="BG426" s="15"/>
      <c r="BH426" s="15"/>
      <c r="BI426" s="15"/>
      <c r="BJ426" s="15"/>
      <c r="BK426" s="15"/>
      <c r="BL426" s="15"/>
      <c r="BM426" s="15"/>
      <c r="BN426" s="15"/>
      <c r="BO426" s="15"/>
    </row>
    <row r="427" spans="1:67">
      <c r="A427" s="28"/>
      <c r="B427" s="90"/>
      <c r="C427" s="28"/>
      <c r="D427" s="28"/>
      <c r="E427" s="28"/>
      <c r="F427" s="28"/>
      <c r="G427" s="28"/>
      <c r="H427" s="28"/>
      <c r="I427" s="28"/>
      <c r="J427" s="28"/>
      <c r="K427" s="28"/>
      <c r="L427" s="15"/>
      <c r="M427" s="28"/>
      <c r="N427" s="15"/>
      <c r="O427" s="15"/>
      <c r="P427" s="15"/>
      <c r="Q427" s="15"/>
      <c r="R427" s="28"/>
      <c r="S427" s="15"/>
      <c r="T427" s="1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F427" s="15"/>
      <c r="AG427" s="15"/>
      <c r="AH427" s="15"/>
      <c r="AI427" s="15"/>
      <c r="AJ427" s="15"/>
      <c r="AK427" s="15"/>
      <c r="AL427" s="15"/>
      <c r="AM427" s="15"/>
      <c r="AN427" s="15"/>
      <c r="AO427" s="15"/>
      <c r="AP427" s="15"/>
      <c r="AQ427" s="15"/>
      <c r="AR427" s="15"/>
      <c r="AS427" s="15"/>
      <c r="AT427" s="15"/>
      <c r="AU427" s="15"/>
      <c r="AV427" s="15"/>
      <c r="AW427" s="15"/>
      <c r="AX427" s="15"/>
      <c r="AY427" s="15"/>
      <c r="AZ427" s="15"/>
      <c r="BA427" s="15"/>
      <c r="BB427" s="15"/>
      <c r="BC427" s="15"/>
      <c r="BD427" s="15"/>
      <c r="BE427" s="15"/>
      <c r="BF427" s="15"/>
      <c r="BG427" s="15"/>
      <c r="BH427" s="15"/>
      <c r="BI427" s="15"/>
      <c r="BJ427" s="15"/>
      <c r="BK427" s="15"/>
      <c r="BL427" s="15"/>
      <c r="BM427" s="15"/>
      <c r="BN427" s="15"/>
      <c r="BO427" s="15"/>
    </row>
    <row r="428" spans="1:67" ht="24">
      <c r="B428" s="166" t="s">
        <v>653</v>
      </c>
    </row>
    <row r="429" spans="1:67" ht="81.75" customHeight="1">
      <c r="A429" s="7" t="s">
        <v>0</v>
      </c>
      <c r="B429" s="8" t="s">
        <v>1</v>
      </c>
      <c r="C429" s="9" t="s">
        <v>2</v>
      </c>
      <c r="D429" s="7" t="s">
        <v>3</v>
      </c>
      <c r="E429" s="7" t="s">
        <v>4</v>
      </c>
      <c r="F429" s="7" t="s">
        <v>5</v>
      </c>
      <c r="G429" s="10" t="s">
        <v>6</v>
      </c>
      <c r="H429" s="10" t="s">
        <v>7</v>
      </c>
      <c r="I429" s="11" t="s">
        <v>8</v>
      </c>
      <c r="J429" s="11" t="s">
        <v>9</v>
      </c>
      <c r="K429" s="10" t="s">
        <v>656</v>
      </c>
      <c r="L429" s="135" t="s">
        <v>10</v>
      </c>
      <c r="M429" s="136" t="s">
        <v>11</v>
      </c>
      <c r="N429" s="12" t="s">
        <v>657</v>
      </c>
      <c r="O429" s="12" t="s">
        <v>658</v>
      </c>
      <c r="P429" s="12" t="s">
        <v>659</v>
      </c>
      <c r="Q429" s="13" t="s">
        <v>12</v>
      </c>
      <c r="R429" s="7" t="s">
        <v>642</v>
      </c>
      <c r="S429" s="12" t="s">
        <v>660</v>
      </c>
      <c r="T429" s="12" t="s">
        <v>661</v>
      </c>
      <c r="U429" s="14" t="s">
        <v>662</v>
      </c>
      <c r="V429" s="14" t="s">
        <v>663</v>
      </c>
      <c r="W429" s="15"/>
      <c r="X429" s="15"/>
      <c r="Y429" s="15"/>
      <c r="Z429" s="15"/>
      <c r="AA429" s="15"/>
      <c r="AB429" s="15"/>
      <c r="AC429" s="15"/>
      <c r="AD429" s="15"/>
      <c r="AE429" s="15"/>
      <c r="AF429" s="15"/>
      <c r="AG429" s="15"/>
      <c r="AH429" s="15"/>
      <c r="AI429" s="15"/>
      <c r="AJ429" s="15"/>
      <c r="AK429" s="15"/>
      <c r="AL429" s="15"/>
      <c r="AM429" s="15"/>
      <c r="AN429" s="15"/>
      <c r="AO429" s="15"/>
      <c r="AP429" s="15"/>
      <c r="AQ429" s="15"/>
      <c r="AR429" s="15"/>
      <c r="AS429" s="15"/>
      <c r="AT429" s="15"/>
      <c r="AU429" s="15"/>
      <c r="AV429" s="15"/>
      <c r="AW429" s="15"/>
      <c r="AX429" s="15"/>
      <c r="AY429" s="15"/>
      <c r="AZ429" s="15"/>
      <c r="BA429" s="15"/>
      <c r="BB429" s="15"/>
      <c r="BC429" s="15"/>
      <c r="BD429" s="15"/>
      <c r="BE429" s="15"/>
      <c r="BF429" s="15"/>
      <c r="BG429" s="15"/>
      <c r="BH429" s="15"/>
      <c r="BI429" s="15"/>
      <c r="BJ429" s="15"/>
      <c r="BK429" s="15"/>
      <c r="BL429" s="15"/>
    </row>
    <row r="430" spans="1:67" ht="15" customHeight="1">
      <c r="A430" s="16" t="s">
        <v>13</v>
      </c>
      <c r="B430" s="16" t="s">
        <v>14</v>
      </c>
      <c r="C430" s="16" t="s">
        <v>15</v>
      </c>
      <c r="D430" s="16" t="s">
        <v>16</v>
      </c>
      <c r="E430" s="16" t="s">
        <v>17</v>
      </c>
      <c r="F430" s="16" t="s">
        <v>18</v>
      </c>
      <c r="G430" s="16" t="s">
        <v>19</v>
      </c>
      <c r="H430" s="16" t="s">
        <v>20</v>
      </c>
      <c r="I430" s="137" t="s">
        <v>21</v>
      </c>
      <c r="J430" s="137" t="s">
        <v>22</v>
      </c>
      <c r="K430" s="16" t="s">
        <v>23</v>
      </c>
      <c r="L430" s="137" t="s">
        <v>24</v>
      </c>
      <c r="M430" s="137" t="s">
        <v>25</v>
      </c>
      <c r="N430" s="16" t="s">
        <v>26</v>
      </c>
      <c r="O430" s="16" t="s">
        <v>27</v>
      </c>
      <c r="P430" s="16" t="s">
        <v>28</v>
      </c>
      <c r="Q430" s="137" t="s">
        <v>29</v>
      </c>
      <c r="R430" s="16" t="s">
        <v>225</v>
      </c>
      <c r="S430" s="16" t="s">
        <v>228</v>
      </c>
      <c r="T430" s="16" t="s">
        <v>231</v>
      </c>
      <c r="U430" s="16" t="s">
        <v>235</v>
      </c>
      <c r="V430" s="16" t="s">
        <v>240</v>
      </c>
    </row>
    <row r="431" spans="1:67" s="91" customFormat="1" ht="60" customHeight="1">
      <c r="A431" s="41">
        <v>1</v>
      </c>
      <c r="B431" s="174" t="s">
        <v>629</v>
      </c>
      <c r="C431" s="51" t="s">
        <v>630</v>
      </c>
      <c r="D431" s="51" t="s">
        <v>631</v>
      </c>
      <c r="E431" s="51" t="s">
        <v>632</v>
      </c>
      <c r="F431" s="51">
        <v>25</v>
      </c>
      <c r="G431" s="92">
        <v>490</v>
      </c>
      <c r="H431" s="49">
        <f>F431*G431</f>
        <v>12250</v>
      </c>
      <c r="I431" s="144"/>
      <c r="J431" s="144"/>
      <c r="K431" s="93" t="e">
        <f>ROUND(H431/J431,0)</f>
        <v>#DIV/0!</v>
      </c>
      <c r="L431" s="158"/>
      <c r="M431" s="159"/>
      <c r="N431" s="22">
        <f t="shared" ref="N431" si="118">ROUND(L431*1.08,2)</f>
        <v>0</v>
      </c>
      <c r="O431" s="78" t="e">
        <f t="shared" ref="O431" si="119">K431*L431</f>
        <v>#DIV/0!</v>
      </c>
      <c r="P431" s="16" t="e">
        <f t="shared" ref="P431" si="120">K431*N431</f>
        <v>#DIV/0!</v>
      </c>
      <c r="Q431" s="144"/>
      <c r="R431" s="16">
        <v>140</v>
      </c>
      <c r="S431" s="117">
        <f t="shared" ref="S431" si="121">R431*L431</f>
        <v>0</v>
      </c>
      <c r="T431" s="24">
        <f t="shared" ref="T431" si="122">R431*N431</f>
        <v>0</v>
      </c>
      <c r="U431" s="24" t="e">
        <f t="shared" ref="U431" si="123">O431+S431</f>
        <v>#DIV/0!</v>
      </c>
      <c r="V431" s="24" t="e">
        <f t="shared" ref="V431" si="124">P431+T431</f>
        <v>#DIV/0!</v>
      </c>
    </row>
    <row r="432" spans="1:67" s="91" customFormat="1" ht="60" customHeight="1">
      <c r="A432" s="41">
        <v>2</v>
      </c>
      <c r="B432" s="174"/>
      <c r="C432" s="51" t="s">
        <v>633</v>
      </c>
      <c r="D432" s="51" t="s">
        <v>631</v>
      </c>
      <c r="E432" s="51" t="s">
        <v>632</v>
      </c>
      <c r="F432" s="51">
        <v>25</v>
      </c>
      <c r="G432" s="92">
        <v>650</v>
      </c>
      <c r="H432" s="49">
        <f>F432*G432</f>
        <v>16250</v>
      </c>
      <c r="I432" s="144"/>
      <c r="J432" s="144"/>
      <c r="K432" s="93" t="e">
        <f>ROUND(H432/J432,0)</f>
        <v>#DIV/0!</v>
      </c>
      <c r="L432" s="158"/>
      <c r="M432" s="159"/>
      <c r="N432" s="22">
        <f t="shared" ref="N432" si="125">ROUND(L432*1.08,2)</f>
        <v>0</v>
      </c>
      <c r="O432" s="78" t="e">
        <f t="shared" ref="O432" si="126">K432*L432</f>
        <v>#DIV/0!</v>
      </c>
      <c r="P432" s="16" t="e">
        <f t="shared" ref="P432" si="127">K432*N432</f>
        <v>#DIV/0!</v>
      </c>
      <c r="Q432" s="144"/>
      <c r="R432" s="51">
        <v>190</v>
      </c>
      <c r="S432" s="117">
        <f t="shared" ref="S432" si="128">R432*L432</f>
        <v>0</v>
      </c>
      <c r="T432" s="24">
        <f t="shared" ref="T432" si="129">R432*N432</f>
        <v>0</v>
      </c>
      <c r="U432" s="24" t="e">
        <f t="shared" ref="U432" si="130">O432+S432</f>
        <v>#DIV/0!</v>
      </c>
      <c r="V432" s="24" t="e">
        <f t="shared" ref="V432" si="131">P432+T432</f>
        <v>#DIV/0!</v>
      </c>
    </row>
    <row r="433" spans="1:67" s="91" customFormat="1" ht="24.95" customHeight="1">
      <c r="A433" s="52"/>
      <c r="B433" s="94"/>
      <c r="C433" s="52"/>
      <c r="D433" s="52"/>
      <c r="F433" s="52"/>
      <c r="G433" s="52"/>
      <c r="H433" s="52"/>
      <c r="I433" s="52"/>
      <c r="J433" s="52"/>
      <c r="K433" s="52"/>
      <c r="M433" s="52"/>
      <c r="O433" s="95" t="e">
        <f>SUM(O431:O432)</f>
        <v>#DIV/0!</v>
      </c>
      <c r="P433" s="120" t="e">
        <f>SUM(P431:P432)</f>
        <v>#DIV/0!</v>
      </c>
      <c r="Q433" s="52"/>
      <c r="R433" s="52"/>
      <c r="S433" s="121">
        <f>SUM(S431:S432)</f>
        <v>0</v>
      </c>
      <c r="T433" s="122">
        <f>SUM(T431:T432)</f>
        <v>0</v>
      </c>
      <c r="U433" s="122" t="e">
        <f>SUM(U431:U432)</f>
        <v>#DIV/0!</v>
      </c>
      <c r="V433" s="122" t="e">
        <f>SUM(V431:V432)</f>
        <v>#DIV/0!</v>
      </c>
    </row>
    <row r="434" spans="1:67" s="91" customFormat="1" ht="12" customHeight="1">
      <c r="A434" s="52"/>
      <c r="B434" s="94"/>
      <c r="C434" s="52"/>
      <c r="D434" s="52"/>
      <c r="F434" s="52"/>
      <c r="G434" s="52"/>
      <c r="H434" s="52"/>
      <c r="I434" s="52"/>
      <c r="J434" s="52"/>
      <c r="K434" s="52"/>
      <c r="M434" s="52"/>
      <c r="P434" s="113"/>
      <c r="Q434" s="52"/>
      <c r="R434" s="52"/>
      <c r="S434" s="52"/>
    </row>
    <row r="435" spans="1:67" ht="20.100000000000001" customHeight="1">
      <c r="A435" s="30"/>
      <c r="B435" s="31" t="s">
        <v>32</v>
      </c>
      <c r="C435" s="30"/>
      <c r="D435" s="30"/>
      <c r="E435" s="32"/>
      <c r="F435" s="30"/>
      <c r="G435" s="30"/>
      <c r="H435" s="30"/>
      <c r="I435" s="30"/>
      <c r="J435" s="30"/>
      <c r="K435" s="30"/>
      <c r="L435" s="32"/>
      <c r="M435" s="30"/>
      <c r="N435" s="32"/>
      <c r="O435" s="33"/>
      <c r="P435" s="110"/>
      <c r="Q435" s="34"/>
      <c r="R435" s="34"/>
      <c r="S435" s="34"/>
      <c r="T435" s="107"/>
      <c r="U435" s="107"/>
      <c r="V435" s="107"/>
      <c r="W435" s="107"/>
      <c r="X435" s="107"/>
      <c r="Y435" s="107"/>
      <c r="Z435" s="107"/>
      <c r="AA435" s="107"/>
      <c r="AB435" s="107"/>
      <c r="AC435" s="107"/>
      <c r="AD435" s="107"/>
      <c r="AE435" s="107"/>
      <c r="AF435" s="107"/>
      <c r="AG435" s="107"/>
      <c r="AH435" s="107"/>
      <c r="AI435" s="107"/>
      <c r="AJ435" s="107"/>
      <c r="AK435" s="107"/>
      <c r="AL435" s="107"/>
      <c r="AM435" s="107"/>
      <c r="AN435" s="107"/>
      <c r="AO435" s="107"/>
      <c r="AP435" s="107"/>
      <c r="AQ435" s="107"/>
      <c r="AR435" s="107"/>
      <c r="AS435" s="107"/>
      <c r="AT435" s="107"/>
      <c r="AU435" s="107"/>
      <c r="AV435" s="107"/>
      <c r="AW435" s="107"/>
      <c r="AX435" s="107"/>
      <c r="AY435" s="107"/>
      <c r="AZ435" s="107"/>
      <c r="BA435" s="107"/>
      <c r="BB435" s="107"/>
      <c r="BC435" s="107"/>
      <c r="BD435" s="107"/>
      <c r="BE435" s="107"/>
      <c r="BF435" s="107"/>
      <c r="BG435" s="107"/>
      <c r="BH435" s="107"/>
      <c r="BI435" s="107"/>
      <c r="BJ435" s="107"/>
      <c r="BK435" s="107"/>
      <c r="BL435" s="107"/>
    </row>
    <row r="436" spans="1:67" ht="20.100000000000001" customHeight="1">
      <c r="A436" s="30" t="s">
        <v>13</v>
      </c>
      <c r="B436" s="173" t="s">
        <v>33</v>
      </c>
      <c r="C436" s="173"/>
      <c r="D436" s="173"/>
      <c r="E436" s="173"/>
      <c r="F436" s="173"/>
      <c r="G436" s="173"/>
      <c r="H436" s="173"/>
      <c r="I436" s="173"/>
      <c r="J436" s="173"/>
      <c r="K436" s="173"/>
      <c r="L436" s="173"/>
      <c r="M436" s="173"/>
      <c r="N436" s="173"/>
      <c r="O436" s="173"/>
      <c r="P436" s="173"/>
      <c r="Q436" s="173"/>
      <c r="R436" s="30"/>
      <c r="S436" s="35"/>
      <c r="T436" s="107"/>
      <c r="U436" s="107"/>
      <c r="V436" s="107"/>
      <c r="W436" s="107"/>
      <c r="X436" s="107"/>
      <c r="Y436" s="107"/>
      <c r="Z436" s="107"/>
      <c r="AA436" s="107"/>
      <c r="AB436" s="107"/>
      <c r="AC436" s="107"/>
      <c r="AD436" s="107"/>
      <c r="AE436" s="107"/>
      <c r="AF436" s="107"/>
      <c r="AG436" s="107"/>
      <c r="AH436" s="107"/>
      <c r="AI436" s="107"/>
      <c r="AJ436" s="107"/>
      <c r="AK436" s="107"/>
      <c r="AL436" s="107"/>
      <c r="AM436" s="107"/>
      <c r="AN436" s="107"/>
      <c r="AO436" s="107"/>
      <c r="AP436" s="107"/>
      <c r="AQ436" s="107"/>
      <c r="AR436" s="107"/>
      <c r="AS436" s="107"/>
      <c r="AT436" s="107"/>
      <c r="AU436" s="107"/>
      <c r="AV436" s="107"/>
      <c r="AW436" s="107"/>
      <c r="AX436" s="107"/>
      <c r="AY436" s="107"/>
      <c r="AZ436" s="107"/>
      <c r="BA436" s="107"/>
      <c r="BB436" s="107"/>
      <c r="BC436" s="107"/>
      <c r="BD436" s="107"/>
      <c r="BE436" s="107"/>
      <c r="BF436" s="107"/>
      <c r="BG436" s="107"/>
      <c r="BH436" s="107"/>
      <c r="BI436" s="107"/>
      <c r="BJ436" s="107"/>
      <c r="BK436" s="107"/>
      <c r="BL436" s="107"/>
    </row>
    <row r="437" spans="1:67" ht="20.100000000000001" customHeight="1">
      <c r="A437" s="5" t="s">
        <v>14</v>
      </c>
      <c r="B437" s="172" t="s">
        <v>664</v>
      </c>
      <c r="C437" s="172"/>
      <c r="D437" s="172"/>
      <c r="E437" s="172"/>
      <c r="F437" s="172"/>
      <c r="G437" s="172"/>
      <c r="H437" s="172"/>
      <c r="I437" s="172"/>
      <c r="J437" s="172"/>
      <c r="K437" s="172"/>
      <c r="L437" s="172"/>
      <c r="M437" s="172"/>
      <c r="N437" s="172"/>
      <c r="O437" s="172"/>
      <c r="P437" s="172"/>
      <c r="Q437" s="172"/>
    </row>
    <row r="444" spans="1:67" ht="30" customHeight="1">
      <c r="B444" s="127" t="s">
        <v>652</v>
      </c>
    </row>
    <row r="445" spans="1:67" ht="81.75" customHeight="1">
      <c r="A445" s="7" t="s">
        <v>0</v>
      </c>
      <c r="B445" s="8" t="s">
        <v>1</v>
      </c>
      <c r="C445" s="9" t="s">
        <v>2</v>
      </c>
      <c r="D445" s="7" t="s">
        <v>3</v>
      </c>
      <c r="E445" s="7" t="s">
        <v>4</v>
      </c>
      <c r="F445" s="7" t="s">
        <v>5</v>
      </c>
      <c r="G445" s="10" t="s">
        <v>6</v>
      </c>
      <c r="H445" s="10" t="s">
        <v>7</v>
      </c>
      <c r="I445" s="11" t="s">
        <v>8</v>
      </c>
      <c r="J445" s="11" t="s">
        <v>9</v>
      </c>
      <c r="K445" s="10" t="s">
        <v>656</v>
      </c>
      <c r="L445" s="135" t="s">
        <v>10</v>
      </c>
      <c r="M445" s="136" t="s">
        <v>11</v>
      </c>
      <c r="N445" s="12" t="s">
        <v>657</v>
      </c>
      <c r="O445" s="12" t="s">
        <v>658</v>
      </c>
      <c r="P445" s="12" t="s">
        <v>659</v>
      </c>
      <c r="Q445" s="13" t="s">
        <v>12</v>
      </c>
      <c r="R445" s="7" t="s">
        <v>642</v>
      </c>
      <c r="S445" s="12" t="s">
        <v>660</v>
      </c>
      <c r="T445" s="12" t="s">
        <v>661</v>
      </c>
      <c r="U445" s="14" t="s">
        <v>662</v>
      </c>
      <c r="V445" s="14" t="s">
        <v>663</v>
      </c>
      <c r="W445" s="15"/>
      <c r="X445" s="15"/>
      <c r="Y445" s="15"/>
      <c r="Z445" s="15"/>
      <c r="AA445" s="15"/>
      <c r="AB445" s="15"/>
      <c r="AC445" s="15"/>
      <c r="AD445" s="15"/>
      <c r="AE445" s="15"/>
      <c r="AF445" s="15"/>
      <c r="AG445" s="15"/>
      <c r="AH445" s="15"/>
      <c r="AI445" s="15"/>
      <c r="AJ445" s="15"/>
      <c r="AK445" s="15"/>
      <c r="AL445" s="15"/>
      <c r="AM445" s="15"/>
      <c r="AN445" s="15"/>
      <c r="AO445" s="15"/>
      <c r="AP445" s="15"/>
      <c r="AQ445" s="15"/>
      <c r="AR445" s="15"/>
      <c r="AS445" s="15"/>
      <c r="AT445" s="15"/>
      <c r="AU445" s="15"/>
      <c r="AV445" s="15"/>
      <c r="AW445" s="15"/>
      <c r="AX445" s="15"/>
      <c r="AY445" s="15"/>
      <c r="AZ445" s="15"/>
      <c r="BA445" s="15"/>
      <c r="BB445" s="15"/>
      <c r="BC445" s="15"/>
      <c r="BD445" s="15"/>
      <c r="BE445" s="15"/>
      <c r="BF445" s="15"/>
      <c r="BG445" s="15"/>
      <c r="BH445" s="15"/>
      <c r="BI445" s="15"/>
      <c r="BJ445" s="15"/>
      <c r="BK445" s="15"/>
      <c r="BL445" s="15"/>
    </row>
    <row r="446" spans="1:67" ht="15" customHeight="1">
      <c r="A446" s="16" t="s">
        <v>13</v>
      </c>
      <c r="B446" s="16" t="s">
        <v>14</v>
      </c>
      <c r="C446" s="16" t="s">
        <v>15</v>
      </c>
      <c r="D446" s="16" t="s">
        <v>16</v>
      </c>
      <c r="E446" s="16" t="s">
        <v>17</v>
      </c>
      <c r="F446" s="16" t="s">
        <v>18</v>
      </c>
      <c r="G446" s="16" t="s">
        <v>19</v>
      </c>
      <c r="H446" s="16" t="s">
        <v>20</v>
      </c>
      <c r="I446" s="137" t="s">
        <v>21</v>
      </c>
      <c r="J446" s="137" t="s">
        <v>22</v>
      </c>
      <c r="K446" s="16" t="s">
        <v>23</v>
      </c>
      <c r="L446" s="137" t="s">
        <v>24</v>
      </c>
      <c r="M446" s="137" t="s">
        <v>25</v>
      </c>
      <c r="N446" s="16" t="s">
        <v>26</v>
      </c>
      <c r="O446" s="16" t="s">
        <v>27</v>
      </c>
      <c r="P446" s="16" t="s">
        <v>28</v>
      </c>
      <c r="Q446" s="137" t="s">
        <v>29</v>
      </c>
      <c r="R446" s="16" t="s">
        <v>225</v>
      </c>
      <c r="S446" s="16" t="s">
        <v>228</v>
      </c>
      <c r="T446" s="16" t="s">
        <v>231</v>
      </c>
      <c r="U446" s="16" t="s">
        <v>235</v>
      </c>
      <c r="V446" s="16" t="s">
        <v>240</v>
      </c>
    </row>
    <row r="447" spans="1:67" s="101" customFormat="1" ht="80.099999999999994" customHeight="1">
      <c r="A447" s="96" t="s">
        <v>13</v>
      </c>
      <c r="B447" s="97" t="s">
        <v>641</v>
      </c>
      <c r="C447" s="96" t="s">
        <v>51</v>
      </c>
      <c r="D447" s="98">
        <v>0.04</v>
      </c>
      <c r="E447" s="96" t="s">
        <v>52</v>
      </c>
      <c r="F447" s="99">
        <v>1</v>
      </c>
      <c r="G447" s="2">
        <v>90</v>
      </c>
      <c r="H447" s="49">
        <f>F447*G447</f>
        <v>90</v>
      </c>
      <c r="I447" s="20"/>
      <c r="J447" s="20"/>
      <c r="K447" s="21" t="e">
        <f>H447/J447</f>
        <v>#DIV/0!</v>
      </c>
      <c r="L447" s="133"/>
      <c r="M447" s="134"/>
      <c r="N447" s="22">
        <f t="shared" ref="N447" si="132">ROUND(L447*1.08,2)</f>
        <v>0</v>
      </c>
      <c r="O447" s="78" t="e">
        <f t="shared" ref="O447" si="133">K447*L447</f>
        <v>#DIV/0!</v>
      </c>
      <c r="P447" s="16" t="e">
        <f t="shared" ref="P447" si="134">K447*N447</f>
        <v>#DIV/0!</v>
      </c>
      <c r="Q447" s="23"/>
      <c r="R447" s="16">
        <v>27</v>
      </c>
      <c r="S447" s="117">
        <f>R447*L447</f>
        <v>0</v>
      </c>
      <c r="T447" s="24">
        <f>R447*N447</f>
        <v>0</v>
      </c>
      <c r="U447" s="24" t="e">
        <f>O447+S447</f>
        <v>#DIV/0!</v>
      </c>
      <c r="V447" s="24" t="e">
        <f>P447+T447</f>
        <v>#DIV/0!</v>
      </c>
      <c r="W447" s="100"/>
      <c r="X447" s="100"/>
      <c r="Y447" s="100"/>
      <c r="Z447" s="100"/>
      <c r="AA447" s="100"/>
      <c r="AB447" s="100"/>
      <c r="AC447" s="100"/>
      <c r="AD447" s="100"/>
      <c r="AE447" s="100"/>
      <c r="AF447" s="100"/>
      <c r="AG447" s="100"/>
      <c r="AH447" s="100"/>
      <c r="AI447" s="100"/>
      <c r="AJ447" s="100"/>
      <c r="AK447" s="100"/>
      <c r="AL447" s="100"/>
      <c r="AM447" s="100"/>
      <c r="AN447" s="100"/>
      <c r="AO447" s="100"/>
      <c r="AP447" s="100"/>
      <c r="AQ447" s="100"/>
      <c r="AR447" s="100"/>
      <c r="AS447" s="100"/>
      <c r="AT447" s="100"/>
      <c r="AU447" s="100"/>
      <c r="AV447" s="100"/>
      <c r="AW447" s="100"/>
      <c r="AX447" s="100"/>
      <c r="AY447" s="100"/>
      <c r="AZ447" s="100"/>
      <c r="BA447" s="100"/>
      <c r="BB447" s="100"/>
      <c r="BC447" s="100"/>
      <c r="BD447" s="100"/>
      <c r="BE447" s="100"/>
      <c r="BF447" s="100"/>
      <c r="BG447" s="100"/>
      <c r="BH447" s="100"/>
      <c r="BI447" s="100"/>
      <c r="BJ447" s="100"/>
      <c r="BK447" s="100"/>
      <c r="BL447" s="100"/>
      <c r="BM447" s="100"/>
      <c r="BN447" s="100"/>
      <c r="BO447" s="100"/>
    </row>
    <row r="448" spans="1:67" s="101" customFormat="1" ht="80.099999999999994" customHeight="1">
      <c r="A448" s="96" t="s">
        <v>14</v>
      </c>
      <c r="B448" s="97" t="s">
        <v>641</v>
      </c>
      <c r="C448" s="96" t="s">
        <v>51</v>
      </c>
      <c r="D448" s="98">
        <v>0.1</v>
      </c>
      <c r="E448" s="96" t="s">
        <v>52</v>
      </c>
      <c r="F448" s="99">
        <v>1</v>
      </c>
      <c r="G448" s="2">
        <v>840</v>
      </c>
      <c r="H448" s="49">
        <f>F448*G448</f>
        <v>840</v>
      </c>
      <c r="I448" s="102"/>
      <c r="J448" s="103"/>
      <c r="K448" s="21" t="e">
        <f>H448/J448</f>
        <v>#DIV/0!</v>
      </c>
      <c r="L448" s="160"/>
      <c r="M448" s="161"/>
      <c r="N448" s="22">
        <f t="shared" ref="N448" si="135">ROUND(L448*1.08,2)</f>
        <v>0</v>
      </c>
      <c r="O448" s="78" t="e">
        <f t="shared" ref="O448" si="136">K448*L448</f>
        <v>#DIV/0!</v>
      </c>
      <c r="P448" s="16" t="e">
        <f t="shared" ref="P448" si="137">K448*N448</f>
        <v>#DIV/0!</v>
      </c>
      <c r="Q448" s="104"/>
      <c r="R448" s="16">
        <v>250</v>
      </c>
      <c r="S448" s="117">
        <f>R448*L448</f>
        <v>0</v>
      </c>
      <c r="T448" s="24">
        <f>R448*N448</f>
        <v>0</v>
      </c>
      <c r="U448" s="24" t="e">
        <f>O448+S448</f>
        <v>#DIV/0!</v>
      </c>
      <c r="V448" s="24" t="e">
        <f>P448+T448</f>
        <v>#DIV/0!</v>
      </c>
      <c r="W448" s="100"/>
      <c r="X448" s="100"/>
      <c r="Y448" s="100"/>
      <c r="Z448" s="100"/>
      <c r="AA448" s="100"/>
      <c r="AB448" s="100"/>
      <c r="AC448" s="100"/>
      <c r="AD448" s="100"/>
      <c r="AE448" s="100"/>
      <c r="AF448" s="100"/>
      <c r="AG448" s="100"/>
      <c r="AH448" s="100"/>
      <c r="AI448" s="100"/>
      <c r="AJ448" s="100"/>
      <c r="AK448" s="100"/>
      <c r="AL448" s="100"/>
      <c r="AM448" s="100"/>
      <c r="AN448" s="100"/>
      <c r="AO448" s="100"/>
      <c r="AP448" s="100"/>
      <c r="AQ448" s="100"/>
      <c r="AR448" s="100"/>
      <c r="AS448" s="100"/>
      <c r="AT448" s="100"/>
      <c r="AU448" s="100"/>
      <c r="AV448" s="100"/>
      <c r="AW448" s="100"/>
      <c r="AX448" s="100"/>
      <c r="AY448" s="100"/>
      <c r="AZ448" s="100"/>
      <c r="BA448" s="100"/>
      <c r="BB448" s="100"/>
      <c r="BC448" s="100"/>
      <c r="BD448" s="100"/>
      <c r="BE448" s="100"/>
      <c r="BF448" s="100"/>
      <c r="BG448" s="100"/>
      <c r="BH448" s="100"/>
      <c r="BI448" s="100"/>
      <c r="BJ448" s="100"/>
      <c r="BK448" s="100"/>
      <c r="BL448" s="100"/>
      <c r="BM448" s="100"/>
      <c r="BN448" s="100"/>
      <c r="BO448" s="100"/>
    </row>
    <row r="449" spans="1:64" ht="30" customHeight="1">
      <c r="G449" s="6"/>
      <c r="N449" s="181"/>
      <c r="O449" s="168" t="e">
        <f>SUM(O447:O448)</f>
        <v>#DIV/0!</v>
      </c>
      <c r="P449" s="169" t="e">
        <f>SUM(P447:P448)</f>
        <v>#DIV/0!</v>
      </c>
      <c r="Q449" s="105"/>
      <c r="R449" s="106"/>
      <c r="S449" s="108">
        <f>SUM(S447:S448)</f>
        <v>0</v>
      </c>
      <c r="T449" s="109">
        <f>SUM(T447:T448)</f>
        <v>0</v>
      </c>
      <c r="U449" s="109" t="e">
        <f>SUM(U447:U448)</f>
        <v>#DIV/0!</v>
      </c>
      <c r="V449" s="109" t="e">
        <f>SUM(V447:V448)</f>
        <v>#DIV/0!</v>
      </c>
    </row>
    <row r="451" spans="1:64" ht="20.100000000000001" customHeight="1">
      <c r="A451" s="30"/>
      <c r="B451" s="31" t="s">
        <v>32</v>
      </c>
      <c r="C451" s="30"/>
      <c r="D451" s="30"/>
      <c r="E451" s="32"/>
      <c r="F451" s="30"/>
      <c r="G451" s="30"/>
      <c r="H451" s="30"/>
      <c r="I451" s="30"/>
      <c r="J451" s="30"/>
      <c r="K451" s="30"/>
      <c r="L451" s="32"/>
      <c r="M451" s="30"/>
      <c r="N451" s="32"/>
      <c r="O451" s="33"/>
      <c r="P451" s="110"/>
      <c r="Q451" s="34"/>
      <c r="R451" s="34"/>
      <c r="S451" s="34"/>
      <c r="T451" s="107"/>
      <c r="U451" s="107"/>
      <c r="V451" s="107"/>
      <c r="W451" s="107"/>
      <c r="X451" s="107"/>
      <c r="Y451" s="107"/>
      <c r="Z451" s="107"/>
      <c r="AA451" s="107"/>
      <c r="AB451" s="107"/>
      <c r="AC451" s="107"/>
      <c r="AD451" s="107"/>
      <c r="AE451" s="107"/>
      <c r="AF451" s="107"/>
      <c r="AG451" s="107"/>
      <c r="AH451" s="107"/>
      <c r="AI451" s="107"/>
      <c r="AJ451" s="107"/>
      <c r="AK451" s="107"/>
      <c r="AL451" s="107"/>
      <c r="AM451" s="107"/>
      <c r="AN451" s="107"/>
      <c r="AO451" s="107"/>
      <c r="AP451" s="107"/>
      <c r="AQ451" s="107"/>
      <c r="AR451" s="107"/>
      <c r="AS451" s="107"/>
      <c r="AT451" s="107"/>
      <c r="AU451" s="107"/>
      <c r="AV451" s="107"/>
      <c r="AW451" s="107"/>
      <c r="AX451" s="107"/>
      <c r="AY451" s="107"/>
      <c r="AZ451" s="107"/>
      <c r="BA451" s="107"/>
      <c r="BB451" s="107"/>
      <c r="BC451" s="107"/>
      <c r="BD451" s="107"/>
      <c r="BE451" s="107"/>
      <c r="BF451" s="107"/>
      <c r="BG451" s="107"/>
      <c r="BH451" s="107"/>
      <c r="BI451" s="107"/>
      <c r="BJ451" s="107"/>
      <c r="BK451" s="107"/>
      <c r="BL451" s="107"/>
    </row>
    <row r="452" spans="1:64" ht="20.100000000000001" customHeight="1">
      <c r="A452" s="30" t="s">
        <v>13</v>
      </c>
      <c r="B452" s="173" t="s">
        <v>33</v>
      </c>
      <c r="C452" s="173"/>
      <c r="D452" s="173"/>
      <c r="E452" s="173"/>
      <c r="F452" s="173"/>
      <c r="G452" s="173"/>
      <c r="H452" s="173"/>
      <c r="I452" s="173"/>
      <c r="J452" s="173"/>
      <c r="K452" s="173"/>
      <c r="L452" s="173"/>
      <c r="M452" s="173"/>
      <c r="N452" s="173"/>
      <c r="O452" s="173"/>
      <c r="P452" s="173"/>
      <c r="Q452" s="173"/>
      <c r="R452" s="30"/>
      <c r="S452" s="35"/>
      <c r="T452" s="107"/>
      <c r="U452" s="107"/>
      <c r="V452" s="107"/>
      <c r="W452" s="107"/>
      <c r="X452" s="107"/>
      <c r="Y452" s="107"/>
      <c r="Z452" s="107"/>
      <c r="AA452" s="107"/>
      <c r="AB452" s="107"/>
      <c r="AC452" s="107"/>
      <c r="AD452" s="107"/>
      <c r="AE452" s="107"/>
      <c r="AF452" s="107"/>
      <c r="AG452" s="107"/>
      <c r="AH452" s="107"/>
      <c r="AI452" s="107"/>
      <c r="AJ452" s="107"/>
      <c r="AK452" s="107"/>
      <c r="AL452" s="107"/>
      <c r="AM452" s="107"/>
      <c r="AN452" s="107"/>
      <c r="AO452" s="107"/>
      <c r="AP452" s="107"/>
      <c r="AQ452" s="107"/>
      <c r="AR452" s="107"/>
      <c r="AS452" s="107"/>
      <c r="AT452" s="107"/>
      <c r="AU452" s="107"/>
      <c r="AV452" s="107"/>
      <c r="AW452" s="107"/>
      <c r="AX452" s="107"/>
      <c r="AY452" s="107"/>
      <c r="AZ452" s="107"/>
      <c r="BA452" s="107"/>
      <c r="BB452" s="107"/>
      <c r="BC452" s="107"/>
      <c r="BD452" s="107"/>
      <c r="BE452" s="107"/>
      <c r="BF452" s="107"/>
      <c r="BG452" s="107"/>
      <c r="BH452" s="107"/>
      <c r="BI452" s="107"/>
      <c r="BJ452" s="107"/>
      <c r="BK452" s="107"/>
      <c r="BL452" s="107"/>
    </row>
    <row r="453" spans="1:64" ht="20.100000000000001" customHeight="1">
      <c r="A453" s="5" t="s">
        <v>14</v>
      </c>
      <c r="B453" s="172" t="s">
        <v>664</v>
      </c>
      <c r="C453" s="172"/>
      <c r="D453" s="172"/>
      <c r="E453" s="172"/>
      <c r="F453" s="172"/>
      <c r="G453" s="172"/>
      <c r="H453" s="172"/>
      <c r="I453" s="172"/>
      <c r="J453" s="172"/>
      <c r="K453" s="172"/>
      <c r="L453" s="172"/>
      <c r="M453" s="172"/>
      <c r="N453" s="172"/>
      <c r="O453" s="172"/>
      <c r="P453" s="172"/>
      <c r="Q453" s="172"/>
    </row>
    <row r="468" spans="1:67" ht="20.100000000000001" customHeight="1">
      <c r="B468" s="127" t="s">
        <v>643</v>
      </c>
    </row>
    <row r="469" spans="1:67" ht="81.75" customHeight="1">
      <c r="A469" s="7" t="s">
        <v>0</v>
      </c>
      <c r="B469" s="8" t="s">
        <v>1</v>
      </c>
      <c r="C469" s="9" t="s">
        <v>2</v>
      </c>
      <c r="D469" s="7" t="s">
        <v>3</v>
      </c>
      <c r="E469" s="7" t="s">
        <v>4</v>
      </c>
      <c r="F469" s="7" t="s">
        <v>5</v>
      </c>
      <c r="G469" s="10" t="s">
        <v>6</v>
      </c>
      <c r="H469" s="10" t="s">
        <v>7</v>
      </c>
      <c r="I469" s="11" t="s">
        <v>8</v>
      </c>
      <c r="J469" s="11" t="s">
        <v>9</v>
      </c>
      <c r="K469" s="10" t="s">
        <v>656</v>
      </c>
      <c r="L469" s="135" t="s">
        <v>10</v>
      </c>
      <c r="M469" s="136" t="s">
        <v>11</v>
      </c>
      <c r="N469" s="12" t="s">
        <v>657</v>
      </c>
      <c r="O469" s="12" t="s">
        <v>658</v>
      </c>
      <c r="P469" s="12" t="s">
        <v>659</v>
      </c>
      <c r="Q469" s="13" t="s">
        <v>12</v>
      </c>
      <c r="R469" s="7" t="s">
        <v>642</v>
      </c>
      <c r="S469" s="12" t="s">
        <v>660</v>
      </c>
      <c r="T469" s="12" t="s">
        <v>661</v>
      </c>
      <c r="U469" s="14" t="s">
        <v>662</v>
      </c>
      <c r="V469" s="14" t="s">
        <v>663</v>
      </c>
      <c r="W469" s="15"/>
      <c r="X469" s="15"/>
      <c r="Y469" s="15"/>
      <c r="Z469" s="15"/>
      <c r="AA469" s="15"/>
      <c r="AB469" s="15"/>
      <c r="AC469" s="15"/>
      <c r="AD469" s="15"/>
      <c r="AE469" s="15"/>
      <c r="AF469" s="15"/>
      <c r="AG469" s="15"/>
      <c r="AH469" s="15"/>
      <c r="AI469" s="15"/>
      <c r="AJ469" s="15"/>
      <c r="AK469" s="15"/>
      <c r="AL469" s="15"/>
      <c r="AM469" s="15"/>
      <c r="AN469" s="15"/>
      <c r="AO469" s="15"/>
      <c r="AP469" s="15"/>
      <c r="AQ469" s="15"/>
      <c r="AR469" s="15"/>
      <c r="AS469" s="15"/>
      <c r="AT469" s="15"/>
      <c r="AU469" s="15"/>
      <c r="AV469" s="15"/>
      <c r="AW469" s="15"/>
      <c r="AX469" s="15"/>
      <c r="AY469" s="15"/>
      <c r="AZ469" s="15"/>
      <c r="BA469" s="15"/>
      <c r="BB469" s="15"/>
      <c r="BC469" s="15"/>
      <c r="BD469" s="15"/>
      <c r="BE469" s="15"/>
      <c r="BF469" s="15"/>
      <c r="BG469" s="15"/>
      <c r="BH469" s="15"/>
      <c r="BI469" s="15"/>
      <c r="BJ469" s="15"/>
      <c r="BK469" s="15"/>
      <c r="BL469" s="15"/>
    </row>
    <row r="470" spans="1:67" ht="15" customHeight="1">
      <c r="A470" s="16" t="s">
        <v>13</v>
      </c>
      <c r="B470" s="16" t="s">
        <v>14</v>
      </c>
      <c r="C470" s="16" t="s">
        <v>15</v>
      </c>
      <c r="D470" s="16" t="s">
        <v>16</v>
      </c>
      <c r="E470" s="16" t="s">
        <v>17</v>
      </c>
      <c r="F470" s="16" t="s">
        <v>18</v>
      </c>
      <c r="G470" s="16" t="s">
        <v>19</v>
      </c>
      <c r="H470" s="16" t="s">
        <v>20</v>
      </c>
      <c r="I470" s="137" t="s">
        <v>21</v>
      </c>
      <c r="J470" s="137" t="s">
        <v>22</v>
      </c>
      <c r="K470" s="16" t="s">
        <v>23</v>
      </c>
      <c r="L470" s="137" t="s">
        <v>24</v>
      </c>
      <c r="M470" s="137" t="s">
        <v>25</v>
      </c>
      <c r="N470" s="16" t="s">
        <v>26</v>
      </c>
      <c r="O470" s="16" t="s">
        <v>27</v>
      </c>
      <c r="P470" s="16" t="s">
        <v>28</v>
      </c>
      <c r="Q470" s="137" t="s">
        <v>29</v>
      </c>
      <c r="R470" s="16" t="s">
        <v>225</v>
      </c>
      <c r="S470" s="16" t="s">
        <v>228</v>
      </c>
      <c r="T470" s="16" t="s">
        <v>231</v>
      </c>
      <c r="U470" s="16" t="s">
        <v>235</v>
      </c>
      <c r="V470" s="16" t="s">
        <v>240</v>
      </c>
    </row>
    <row r="471" spans="1:67" s="5" customFormat="1" ht="39.950000000000003" customHeight="1">
      <c r="A471" s="16" t="s">
        <v>13</v>
      </c>
      <c r="B471" s="16" t="s">
        <v>634</v>
      </c>
      <c r="C471" s="16" t="s">
        <v>43</v>
      </c>
      <c r="D471" s="16" t="s">
        <v>635</v>
      </c>
      <c r="E471" s="16" t="s">
        <v>636</v>
      </c>
      <c r="F471" s="16">
        <v>1</v>
      </c>
      <c r="G471" s="4">
        <v>1000</v>
      </c>
      <c r="H471" s="49">
        <f>F471*G471</f>
        <v>1000</v>
      </c>
      <c r="I471" s="162"/>
      <c r="J471" s="162"/>
      <c r="K471" s="21" t="e">
        <f>ROUND(H471/J471,0)</f>
        <v>#DIV/0!</v>
      </c>
      <c r="L471" s="163"/>
      <c r="M471" s="141"/>
      <c r="N471" s="22">
        <f t="shared" ref="N471" si="138">ROUND(L471*1.08,2)</f>
        <v>0</v>
      </c>
      <c r="O471" s="78" t="e">
        <f t="shared" ref="O471" si="139">K471*L471</f>
        <v>#DIV/0!</v>
      </c>
      <c r="P471" s="16" t="e">
        <f t="shared" ref="P471" si="140">K471*N471</f>
        <v>#DIV/0!</v>
      </c>
      <c r="Q471" s="137"/>
      <c r="R471" s="16">
        <v>300</v>
      </c>
      <c r="S471" s="117">
        <f>R471*L471</f>
        <v>0</v>
      </c>
      <c r="T471" s="24">
        <f>R471*N471</f>
        <v>0</v>
      </c>
      <c r="U471" s="24" t="e">
        <f>O471+S471</f>
        <v>#DIV/0!</v>
      </c>
      <c r="V471" s="24" t="e">
        <f>P471+T471</f>
        <v>#DIV/0!</v>
      </c>
      <c r="W471" s="28"/>
      <c r="X471" s="28"/>
      <c r="Y471" s="28"/>
      <c r="Z471" s="28"/>
      <c r="AA471" s="28"/>
      <c r="AB471" s="28"/>
      <c r="AC471" s="28"/>
      <c r="AD471" s="28"/>
      <c r="AE471" s="28"/>
      <c r="AF471" s="28"/>
      <c r="AG471" s="28"/>
      <c r="AH471" s="28"/>
      <c r="AI471" s="28"/>
      <c r="AJ471" s="28"/>
      <c r="AK471" s="28"/>
      <c r="AL471" s="28"/>
      <c r="AM471" s="28"/>
      <c r="AN471" s="28"/>
      <c r="AO471" s="28"/>
      <c r="AP471" s="28"/>
      <c r="AQ471" s="28"/>
      <c r="AR471" s="28"/>
      <c r="AS471" s="28"/>
      <c r="AT471" s="28"/>
      <c r="AU471" s="28"/>
      <c r="AV471" s="28"/>
      <c r="AW471" s="28"/>
      <c r="AX471" s="28"/>
      <c r="AY471" s="28"/>
      <c r="AZ471" s="28"/>
      <c r="BA471" s="28"/>
      <c r="BB471" s="28"/>
      <c r="BC471" s="28"/>
      <c r="BD471" s="28"/>
      <c r="BE471" s="28"/>
      <c r="BF471" s="28"/>
      <c r="BG471" s="28"/>
      <c r="BH471" s="28"/>
      <c r="BI471" s="28"/>
      <c r="BJ471" s="28"/>
      <c r="BK471" s="28"/>
      <c r="BL471" s="28"/>
      <c r="BM471" s="28"/>
      <c r="BN471" s="28"/>
      <c r="BO471" s="28"/>
    </row>
    <row r="472" spans="1:67" s="5" customFormat="1" ht="39.950000000000003" customHeight="1">
      <c r="A472" s="16" t="s">
        <v>14</v>
      </c>
      <c r="B472" s="16" t="s">
        <v>634</v>
      </c>
      <c r="C472" s="16" t="s">
        <v>43</v>
      </c>
      <c r="D472" s="16" t="s">
        <v>637</v>
      </c>
      <c r="E472" s="16" t="s">
        <v>636</v>
      </c>
      <c r="F472" s="19">
        <v>1</v>
      </c>
      <c r="G472" s="1">
        <v>80</v>
      </c>
      <c r="H472" s="49">
        <f>F472*G472</f>
        <v>80</v>
      </c>
      <c r="I472" s="145"/>
      <c r="J472" s="145"/>
      <c r="K472" s="21" t="e">
        <f>ROUND(H472/J472,0)</f>
        <v>#DIV/0!</v>
      </c>
      <c r="L472" s="164"/>
      <c r="M472" s="165"/>
      <c r="N472" s="22">
        <f t="shared" ref="N472" si="141">ROUND(L472*1.08,2)</f>
        <v>0</v>
      </c>
      <c r="O472" s="78" t="e">
        <f t="shared" ref="O472" si="142">K472*L472</f>
        <v>#DIV/0!</v>
      </c>
      <c r="P472" s="16" t="e">
        <f t="shared" ref="P472" si="143">K472*N472</f>
        <v>#DIV/0!</v>
      </c>
      <c r="Q472" s="145"/>
      <c r="R472" s="16">
        <v>20</v>
      </c>
      <c r="S472" s="117">
        <f>R472*L472</f>
        <v>0</v>
      </c>
      <c r="T472" s="24">
        <f>R472*N472</f>
        <v>0</v>
      </c>
      <c r="U472" s="24" t="e">
        <f>O472+S472</f>
        <v>#DIV/0!</v>
      </c>
      <c r="V472" s="24" t="e">
        <f>P472+T472</f>
        <v>#DIV/0!</v>
      </c>
    </row>
    <row r="473" spans="1:67" ht="30" customHeight="1">
      <c r="O473" s="128" t="e">
        <f>SUM(O471:O472)</f>
        <v>#DIV/0!</v>
      </c>
      <c r="P473" s="129" t="e">
        <f>SUM(P471:P472)</f>
        <v>#DIV/0!</v>
      </c>
      <c r="S473" s="109">
        <f>SUM(S471:S472)</f>
        <v>0</v>
      </c>
      <c r="T473" s="109">
        <f>SUM(T471:T472)</f>
        <v>0</v>
      </c>
      <c r="U473" s="109" t="e">
        <f>SUM(U471:U472)</f>
        <v>#DIV/0!</v>
      </c>
      <c r="V473" s="109" t="e">
        <f>SUM(V471:V472)</f>
        <v>#DIV/0!</v>
      </c>
    </row>
    <row r="475" spans="1:67" ht="20.100000000000001" customHeight="1">
      <c r="A475" s="30"/>
      <c r="B475" s="31" t="s">
        <v>32</v>
      </c>
      <c r="C475" s="30"/>
      <c r="D475" s="30"/>
      <c r="E475" s="32"/>
      <c r="F475" s="30"/>
      <c r="G475" s="30"/>
      <c r="H475" s="30"/>
      <c r="I475" s="30"/>
      <c r="J475" s="30"/>
      <c r="K475" s="30"/>
      <c r="L475" s="32"/>
      <c r="M475" s="30"/>
      <c r="N475" s="32"/>
      <c r="O475" s="33"/>
      <c r="P475" s="110"/>
      <c r="Q475" s="34"/>
      <c r="R475" s="34"/>
      <c r="S475" s="34"/>
      <c r="T475" s="107"/>
      <c r="U475" s="107"/>
      <c r="V475" s="107"/>
      <c r="W475" s="107"/>
      <c r="X475" s="107"/>
      <c r="Y475" s="107"/>
      <c r="Z475" s="107"/>
      <c r="AA475" s="107"/>
      <c r="AB475" s="107"/>
      <c r="AC475" s="107"/>
      <c r="AD475" s="107"/>
      <c r="AE475" s="107"/>
      <c r="AF475" s="107"/>
      <c r="AG475" s="107"/>
      <c r="AH475" s="107"/>
      <c r="AI475" s="107"/>
      <c r="AJ475" s="107"/>
      <c r="AK475" s="107"/>
      <c r="AL475" s="107"/>
      <c r="AM475" s="107"/>
      <c r="AN475" s="107"/>
      <c r="AO475" s="107"/>
      <c r="AP475" s="107"/>
      <c r="AQ475" s="107"/>
      <c r="AR475" s="107"/>
      <c r="AS475" s="107"/>
      <c r="AT475" s="107"/>
      <c r="AU475" s="107"/>
      <c r="AV475" s="107"/>
      <c r="AW475" s="107"/>
      <c r="AX475" s="107"/>
      <c r="AY475" s="107"/>
      <c r="AZ475" s="107"/>
      <c r="BA475" s="107"/>
      <c r="BB475" s="107"/>
      <c r="BC475" s="107"/>
      <c r="BD475" s="107"/>
      <c r="BE475" s="107"/>
      <c r="BF475" s="107"/>
      <c r="BG475" s="107"/>
      <c r="BH475" s="107"/>
      <c r="BI475" s="107"/>
      <c r="BJ475" s="107"/>
      <c r="BK475" s="107"/>
      <c r="BL475" s="107"/>
    </row>
    <row r="476" spans="1:67" ht="20.100000000000001" customHeight="1">
      <c r="A476" s="30" t="s">
        <v>13</v>
      </c>
      <c r="B476" s="173" t="s">
        <v>33</v>
      </c>
      <c r="C476" s="173"/>
      <c r="D476" s="173"/>
      <c r="E476" s="173"/>
      <c r="F476" s="173"/>
      <c r="G476" s="173"/>
      <c r="H476" s="173"/>
      <c r="I476" s="173"/>
      <c r="J476" s="173"/>
      <c r="K476" s="173"/>
      <c r="L476" s="173"/>
      <c r="M476" s="173"/>
      <c r="N476" s="173"/>
      <c r="O476" s="173"/>
      <c r="P476" s="173"/>
      <c r="Q476" s="173"/>
      <c r="R476" s="30"/>
      <c r="S476" s="35"/>
      <c r="T476" s="107"/>
      <c r="U476" s="107"/>
      <c r="V476" s="107"/>
      <c r="W476" s="107"/>
      <c r="X476" s="107"/>
      <c r="Y476" s="107"/>
      <c r="Z476" s="107"/>
      <c r="AA476" s="107"/>
      <c r="AB476" s="107"/>
      <c r="AC476" s="107"/>
      <c r="AD476" s="107"/>
      <c r="AE476" s="107"/>
      <c r="AF476" s="107"/>
      <c r="AG476" s="107"/>
      <c r="AH476" s="107"/>
      <c r="AI476" s="107"/>
      <c r="AJ476" s="107"/>
      <c r="AK476" s="107"/>
      <c r="AL476" s="107"/>
      <c r="AM476" s="107"/>
      <c r="AN476" s="107"/>
      <c r="AO476" s="107"/>
      <c r="AP476" s="107"/>
      <c r="AQ476" s="107"/>
      <c r="AR476" s="107"/>
      <c r="AS476" s="107"/>
      <c r="AT476" s="107"/>
      <c r="AU476" s="107"/>
      <c r="AV476" s="107"/>
      <c r="AW476" s="107"/>
      <c r="AX476" s="107"/>
      <c r="AY476" s="107"/>
      <c r="AZ476" s="107"/>
      <c r="BA476" s="107"/>
      <c r="BB476" s="107"/>
      <c r="BC476" s="107"/>
      <c r="BD476" s="107"/>
      <c r="BE476" s="107"/>
      <c r="BF476" s="107"/>
      <c r="BG476" s="107"/>
      <c r="BH476" s="107"/>
      <c r="BI476" s="107"/>
      <c r="BJ476" s="107"/>
      <c r="BK476" s="107"/>
      <c r="BL476" s="107"/>
    </row>
    <row r="477" spans="1:67" ht="20.100000000000001" customHeight="1">
      <c r="A477" s="5" t="s">
        <v>14</v>
      </c>
      <c r="B477" s="172" t="s">
        <v>664</v>
      </c>
      <c r="C477" s="172"/>
      <c r="D477" s="172"/>
      <c r="E477" s="172"/>
      <c r="F477" s="172"/>
      <c r="G477" s="172"/>
      <c r="H477" s="172"/>
      <c r="I477" s="172"/>
      <c r="J477" s="172"/>
      <c r="K477" s="172"/>
      <c r="L477" s="172"/>
      <c r="M477" s="172"/>
      <c r="N477" s="172"/>
      <c r="O477" s="172"/>
      <c r="P477" s="172"/>
      <c r="Q477" s="172"/>
    </row>
  </sheetData>
  <mergeCells count="24">
    <mergeCell ref="B16:Q16"/>
    <mergeCell ref="B350:Q350"/>
    <mergeCell ref="B368:Q368"/>
    <mergeCell ref="B419:Q419"/>
    <mergeCell ref="B420:Q420"/>
    <mergeCell ref="B17:Q17"/>
    <mergeCell ref="B95:Q95"/>
    <mergeCell ref="B96:Q96"/>
    <mergeCell ref="B119:Q119"/>
    <mergeCell ref="B120:Q120"/>
    <mergeCell ref="B273:Q273"/>
    <mergeCell ref="B274:Q274"/>
    <mergeCell ref="B453:Q453"/>
    <mergeCell ref="B476:Q476"/>
    <mergeCell ref="B477:Q477"/>
    <mergeCell ref="B437:Q437"/>
    <mergeCell ref="B290:Q290"/>
    <mergeCell ref="B291:Q291"/>
    <mergeCell ref="B351:Q351"/>
    <mergeCell ref="B369:Q369"/>
    <mergeCell ref="B418:Q418"/>
    <mergeCell ref="B431:B432"/>
    <mergeCell ref="B436:Q436"/>
    <mergeCell ref="B452:Q452"/>
  </mergeCells>
  <phoneticPr fontId="46" type="noConversion"/>
  <printOptions horizontalCentered="1"/>
  <pageMargins left="0.11811023622047245" right="0.11811023622047245" top="0.55118110236220474" bottom="0.74803149606299213" header="0.19685039370078741" footer="0.19685039370078741"/>
  <pageSetup paperSize="9" scale="55" firstPageNumber="0" orientation="landscape" r:id="rId1"/>
  <headerFooter>
    <oddHeader>&amp;L&amp;9Szp.12/57/2025&amp;C&amp;9Formularz asortymentowo-cenowy&amp;R&amp;9Załącznik nr 2 do SWZ</oddHeader>
    <oddFooter>&amp;C&amp;9Strona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997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fac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Piechnik</dc:creator>
  <dc:description/>
  <cp:lastModifiedBy>Anna Piechnik</cp:lastModifiedBy>
  <cp:revision>91</cp:revision>
  <cp:lastPrinted>2025-11-25T07:04:12Z</cp:lastPrinted>
  <dcterms:created xsi:type="dcterms:W3CDTF">2018-06-05T11:06:22Z</dcterms:created>
  <dcterms:modified xsi:type="dcterms:W3CDTF">2025-11-25T07:06:05Z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